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825" windowHeight="11280" tabRatio="834" firstSheet="4" activeTab="4"/>
  </bookViews>
  <sheets>
    <sheet name="App.2-BA_FA Cont 2012" sheetId="1" state="hidden" r:id="rId1"/>
    <sheet name="App.2-BA_FA Cont 2013" sheetId="2" state="hidden" r:id="rId2"/>
    <sheet name="App.2-BA_FA Cont 2014" sheetId="3" state="hidden" r:id="rId3"/>
    <sheet name="App.2-BA_FA Cont 2015" sheetId="4" state="hidden" r:id="rId4"/>
    <sheet name="App.2-BA_FA Cont 2016" sheetId="5" r:id="rId5"/>
    <sheet name="App.2-BA_FA Cont 2017" sheetId="6" r:id="rId6"/>
    <sheet name="App.2-BA_FA Cont 2018" sheetId="7" r:id="rId7"/>
    <sheet name="App.2-BA_FA Cont 2019" sheetId="8" r:id="rId8"/>
    <sheet name="App.2-BA_FA Cont 2020" sheetId="9" r:id="rId9"/>
  </sheets>
  <externalReferences>
    <externalReference r:id="rId10"/>
    <externalReference r:id="rId11"/>
    <externalReference r:id="rId12"/>
    <externalReference r:id="rId13"/>
    <externalReference r:id="rId14"/>
    <externalReference r:id="rId15"/>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'App.2-BA_FA Cont 2012'!$A$1:$M$84</definedName>
    <definedName name="_xlnm.Print_Area" localSheetId="1">'App.2-BA_FA Cont 2013'!$A$1:$M$84</definedName>
    <definedName name="_xlnm.Print_Area" localSheetId="2">'App.2-BA_FA Cont 2014'!$A$1:$X$85</definedName>
    <definedName name="_xlnm.Print_Area" localSheetId="3">'App.2-BA_FA Cont 2015'!$A$1:$T$85</definedName>
    <definedName name="_xlnm.Print_Area" localSheetId="4">'App.2-BA_FA Cont 2016'!$A$1:$S$82</definedName>
    <definedName name="_xlnm.Print_Area" localSheetId="5">'App.2-BA_FA Cont 2017'!$A$1:$S$83</definedName>
    <definedName name="_xlnm.Print_Area" localSheetId="6">'App.2-BA_FA Cont 2018'!$A$1:$R$83</definedName>
    <definedName name="_xlnm.Print_Area" localSheetId="7">'App.2-BA_FA Cont 2019'!$A$1:$M$83</definedName>
    <definedName name="_xlnm.Print_Area" localSheetId="8">'App.2-BA_FA Cont 2020'!$A$1:$M$83</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J63" i="5" l="1"/>
  <c r="J67" i="5" s="1"/>
  <c r="J63" i="6"/>
  <c r="J67" i="6" s="1"/>
  <c r="J63" i="7"/>
  <c r="J67" i="7" s="1"/>
  <c r="J63" i="8"/>
  <c r="J67" i="8" s="1"/>
  <c r="I26" i="8"/>
  <c r="L26" i="8" s="1"/>
  <c r="I26" i="9" s="1"/>
  <c r="L26" i="9" s="1"/>
  <c r="L41" i="6"/>
  <c r="I41" i="7" s="1"/>
  <c r="L41" i="7" s="1"/>
  <c r="L36" i="6"/>
  <c r="I36" i="7" s="1"/>
  <c r="L36" i="7" s="1"/>
  <c r="L28" i="6"/>
  <c r="I28" i="7" s="1"/>
  <c r="L28" i="7" s="1"/>
  <c r="L25" i="6"/>
  <c r="I25" i="7" s="1"/>
  <c r="L25" i="7" s="1"/>
  <c r="L20" i="6"/>
  <c r="I20" i="7" s="1"/>
  <c r="L20" i="7" s="1"/>
  <c r="I56" i="6"/>
  <c r="L56" i="6" s="1"/>
  <c r="I56" i="7" s="1"/>
  <c r="L56" i="7" s="1"/>
  <c r="I53" i="6"/>
  <c r="L53" i="6" s="1"/>
  <c r="I53" i="7" s="1"/>
  <c r="L53" i="7" s="1"/>
  <c r="I48" i="6"/>
  <c r="L48" i="6" s="1"/>
  <c r="I48" i="7" s="1"/>
  <c r="L48" i="7" s="1"/>
  <c r="I45" i="6"/>
  <c r="L45" i="6" s="1"/>
  <c r="I43" i="6"/>
  <c r="L43" i="6" s="1"/>
  <c r="I43" i="7" s="1"/>
  <c r="L43" i="7" s="1"/>
  <c r="I43" i="8" s="1"/>
  <c r="L43" i="8" s="1"/>
  <c r="I41" i="6"/>
  <c r="I40" i="6"/>
  <c r="L40" i="6" s="1"/>
  <c r="I40" i="7" s="1"/>
  <c r="L40" i="7" s="1"/>
  <c r="I37" i="6"/>
  <c r="L37" i="6" s="1"/>
  <c r="I37" i="7" s="1"/>
  <c r="L37" i="7" s="1"/>
  <c r="I35" i="6"/>
  <c r="L35" i="6" s="1"/>
  <c r="I35" i="7" s="1"/>
  <c r="L35" i="7" s="1"/>
  <c r="I29" i="6"/>
  <c r="L29" i="6" s="1"/>
  <c r="I29" i="7" s="1"/>
  <c r="L29" i="7" s="1"/>
  <c r="I25" i="6"/>
  <c r="I21" i="6"/>
  <c r="L21" i="6" s="1"/>
  <c r="I21" i="7" s="1"/>
  <c r="L21" i="7" s="1"/>
  <c r="I55" i="7"/>
  <c r="L55" i="7" s="1"/>
  <c r="I45" i="7"/>
  <c r="L45" i="7" s="1"/>
  <c r="D54" i="7"/>
  <c r="G54" i="7" s="1"/>
  <c r="D54" i="8" s="1"/>
  <c r="G54" i="8" s="1"/>
  <c r="D54" i="9" s="1"/>
  <c r="G54" i="9" s="1"/>
  <c r="D58" i="6"/>
  <c r="G58" i="6" s="1"/>
  <c r="D58" i="7" s="1"/>
  <c r="G58" i="7" s="1"/>
  <c r="D54" i="6"/>
  <c r="G54" i="6" s="1"/>
  <c r="D53" i="6"/>
  <c r="G53" i="6" s="1"/>
  <c r="D50" i="6"/>
  <c r="G50" i="6" s="1"/>
  <c r="D48" i="6"/>
  <c r="G48" i="6" s="1"/>
  <c r="M48" i="6" s="1"/>
  <c r="D42" i="6"/>
  <c r="G42" i="6" s="1"/>
  <c r="D38" i="6"/>
  <c r="G38" i="6" s="1"/>
  <c r="D37" i="6"/>
  <c r="G37" i="6" s="1"/>
  <c r="D34" i="6"/>
  <c r="G34" i="6" s="1"/>
  <c r="D32" i="6"/>
  <c r="G32" i="6" s="1"/>
  <c r="D26" i="6"/>
  <c r="G26" i="6" s="1"/>
  <c r="D22" i="6"/>
  <c r="G22" i="6" s="1"/>
  <c r="D21" i="6"/>
  <c r="G21" i="6" s="1"/>
  <c r="D18" i="6"/>
  <c r="G18" i="6" s="1"/>
  <c r="M7" i="6"/>
  <c r="M7" i="7" s="1"/>
  <c r="M7" i="8" s="1"/>
  <c r="M7" i="9" s="1"/>
  <c r="L56" i="5"/>
  <c r="L55" i="5"/>
  <c r="I55" i="6" s="1"/>
  <c r="L55" i="6" s="1"/>
  <c r="L54" i="5"/>
  <c r="I54" i="6" s="1"/>
  <c r="L54" i="6" s="1"/>
  <c r="I54" i="7" s="1"/>
  <c r="L54" i="7" s="1"/>
  <c r="L53" i="5"/>
  <c r="L52" i="5"/>
  <c r="I52" i="6" s="1"/>
  <c r="L52" i="6" s="1"/>
  <c r="I52" i="7" s="1"/>
  <c r="L52" i="7" s="1"/>
  <c r="L51" i="5"/>
  <c r="I51" i="6" s="1"/>
  <c r="L51" i="6" s="1"/>
  <c r="I51" i="7" s="1"/>
  <c r="L51" i="7" s="1"/>
  <c r="L50" i="5"/>
  <c r="I50" i="6" s="1"/>
  <c r="L50" i="6" s="1"/>
  <c r="I50" i="7" s="1"/>
  <c r="L50" i="7" s="1"/>
  <c r="L49" i="5"/>
  <c r="I49" i="6" s="1"/>
  <c r="L49" i="6" s="1"/>
  <c r="I49" i="7" s="1"/>
  <c r="L49" i="7" s="1"/>
  <c r="L48" i="5"/>
  <c r="L47" i="5"/>
  <c r="I47" i="6" s="1"/>
  <c r="L47" i="6" s="1"/>
  <c r="I47" i="7" s="1"/>
  <c r="L47" i="7" s="1"/>
  <c r="L46" i="5"/>
  <c r="I46" i="6" s="1"/>
  <c r="L46" i="6" s="1"/>
  <c r="I46" i="7" s="1"/>
  <c r="L46" i="7" s="1"/>
  <c r="L45" i="5"/>
  <c r="L44" i="5"/>
  <c r="I44" i="6" s="1"/>
  <c r="L44" i="6" s="1"/>
  <c r="I44" i="7" s="1"/>
  <c r="L44" i="7" s="1"/>
  <c r="L43" i="5"/>
  <c r="L42" i="5"/>
  <c r="I42" i="6" s="1"/>
  <c r="L42" i="6" s="1"/>
  <c r="I42" i="7" s="1"/>
  <c r="L42" i="7" s="1"/>
  <c r="L41" i="5"/>
  <c r="L40" i="5"/>
  <c r="L39" i="5"/>
  <c r="I39" i="6" s="1"/>
  <c r="L39" i="6" s="1"/>
  <c r="I39" i="7" s="1"/>
  <c r="L39" i="7" s="1"/>
  <c r="L38" i="5"/>
  <c r="I38" i="6" s="1"/>
  <c r="L38" i="6" s="1"/>
  <c r="I38" i="7" s="1"/>
  <c r="L38" i="7" s="1"/>
  <c r="L37" i="5"/>
  <c r="L36" i="5"/>
  <c r="I36" i="6" s="1"/>
  <c r="L35" i="5"/>
  <c r="L34" i="5"/>
  <c r="I34" i="6" s="1"/>
  <c r="L34" i="6" s="1"/>
  <c r="I34" i="7" s="1"/>
  <c r="L34" i="7" s="1"/>
  <c r="L33" i="5"/>
  <c r="I33" i="6" s="1"/>
  <c r="L33" i="6" s="1"/>
  <c r="I33" i="7" s="1"/>
  <c r="L33" i="7" s="1"/>
  <c r="L32" i="5"/>
  <c r="I32" i="6" s="1"/>
  <c r="L32" i="6" s="1"/>
  <c r="I32" i="7" s="1"/>
  <c r="L32" i="7" s="1"/>
  <c r="L31" i="5"/>
  <c r="I31" i="6" s="1"/>
  <c r="L31" i="6" s="1"/>
  <c r="I31" i="7" s="1"/>
  <c r="L31" i="7" s="1"/>
  <c r="L30" i="5"/>
  <c r="I30" i="6" s="1"/>
  <c r="L30" i="6" s="1"/>
  <c r="I30" i="7" s="1"/>
  <c r="L30" i="7" s="1"/>
  <c r="L29" i="5"/>
  <c r="L28" i="5"/>
  <c r="I28" i="6" s="1"/>
  <c r="L27" i="5"/>
  <c r="I27" i="6" s="1"/>
  <c r="L27" i="6" s="1"/>
  <c r="I27" i="7" s="1"/>
  <c r="L27" i="7" s="1"/>
  <c r="L26" i="5"/>
  <c r="I26" i="6" s="1"/>
  <c r="L26" i="6" s="1"/>
  <c r="I26" i="7" s="1"/>
  <c r="L26" i="7" s="1"/>
  <c r="L25" i="5"/>
  <c r="L24" i="5"/>
  <c r="I24" i="6" s="1"/>
  <c r="L24" i="6" s="1"/>
  <c r="I24" i="7" s="1"/>
  <c r="L24" i="7" s="1"/>
  <c r="L23" i="5"/>
  <c r="I23" i="6" s="1"/>
  <c r="L23" i="6" s="1"/>
  <c r="I23" i="7" s="1"/>
  <c r="L23" i="7" s="1"/>
  <c r="L22" i="5"/>
  <c r="I22" i="6" s="1"/>
  <c r="L22" i="6" s="1"/>
  <c r="I22" i="7" s="1"/>
  <c r="L22" i="7" s="1"/>
  <c r="L21" i="5"/>
  <c r="L20" i="5"/>
  <c r="I20" i="6" s="1"/>
  <c r="L19" i="5"/>
  <c r="I19" i="6" s="1"/>
  <c r="L19" i="6" s="1"/>
  <c r="I19" i="7" s="1"/>
  <c r="L19" i="7" s="1"/>
  <c r="L18" i="5"/>
  <c r="I18" i="6" s="1"/>
  <c r="L18" i="6" s="1"/>
  <c r="I18" i="7" s="1"/>
  <c r="L18" i="7" s="1"/>
  <c r="L17" i="5"/>
  <c r="I17" i="6" s="1"/>
  <c r="L17" i="6" s="1"/>
  <c r="I17" i="7" s="1"/>
  <c r="L17" i="7" s="1"/>
  <c r="L58" i="5"/>
  <c r="G58" i="5"/>
  <c r="G56" i="5"/>
  <c r="M56" i="5" s="1"/>
  <c r="G55" i="5"/>
  <c r="G54" i="5"/>
  <c r="G53" i="5"/>
  <c r="G52" i="5"/>
  <c r="M52" i="5" s="1"/>
  <c r="G51" i="5"/>
  <c r="G50" i="5"/>
  <c r="G49" i="5"/>
  <c r="D49" i="6" s="1"/>
  <c r="G49" i="6" s="1"/>
  <c r="G48" i="5"/>
  <c r="M48" i="5" s="1"/>
  <c r="G47" i="5"/>
  <c r="G46" i="5"/>
  <c r="D46" i="6" s="1"/>
  <c r="G46" i="6" s="1"/>
  <c r="G45" i="5"/>
  <c r="D45" i="6" s="1"/>
  <c r="G45" i="6" s="1"/>
  <c r="G44" i="5"/>
  <c r="M44" i="5" s="1"/>
  <c r="G43" i="5"/>
  <c r="G42" i="5"/>
  <c r="G41" i="5"/>
  <c r="D41" i="6" s="1"/>
  <c r="G41" i="6" s="1"/>
  <c r="G40" i="5"/>
  <c r="M40" i="5" s="1"/>
  <c r="G39" i="5"/>
  <c r="G38" i="5"/>
  <c r="G37" i="5"/>
  <c r="G36" i="5"/>
  <c r="M36" i="5" s="1"/>
  <c r="G35" i="5"/>
  <c r="G34" i="5"/>
  <c r="G33" i="5"/>
  <c r="D33" i="6" s="1"/>
  <c r="G33" i="6" s="1"/>
  <c r="G32" i="5"/>
  <c r="M32" i="5" s="1"/>
  <c r="G31" i="5"/>
  <c r="G30" i="5"/>
  <c r="D30" i="6" s="1"/>
  <c r="G30" i="6" s="1"/>
  <c r="G29" i="5"/>
  <c r="D29" i="6" s="1"/>
  <c r="G29" i="6" s="1"/>
  <c r="G28" i="5"/>
  <c r="M28" i="5" s="1"/>
  <c r="G27" i="5"/>
  <c r="G26" i="5"/>
  <c r="G25" i="5"/>
  <c r="D25" i="6" s="1"/>
  <c r="G25" i="6" s="1"/>
  <c r="G24" i="5"/>
  <c r="M24" i="5" s="1"/>
  <c r="G23" i="5"/>
  <c r="G22" i="5"/>
  <c r="G21" i="5"/>
  <c r="G20" i="5"/>
  <c r="M20" i="5" s="1"/>
  <c r="G19" i="5"/>
  <c r="G18" i="5"/>
  <c r="G17" i="5"/>
  <c r="D17" i="6" s="1"/>
  <c r="G17" i="6" s="1"/>
  <c r="D17" i="7" s="1"/>
  <c r="G17" i="7" s="1"/>
  <c r="D17" i="8" s="1"/>
  <c r="G17" i="8" s="1"/>
  <c r="D17" i="9" s="1"/>
  <c r="G17" i="9" s="1"/>
  <c r="M25" i="6" l="1"/>
  <c r="D25" i="7"/>
  <c r="G25" i="7" s="1"/>
  <c r="D25" i="8" s="1"/>
  <c r="G25" i="8" s="1"/>
  <c r="D25" i="9" s="1"/>
  <c r="G25" i="9" s="1"/>
  <c r="M25" i="9" s="1"/>
  <c r="D33" i="7"/>
  <c r="G33" i="7" s="1"/>
  <c r="D33" i="8" s="1"/>
  <c r="G33" i="8" s="1"/>
  <c r="D33" i="9" s="1"/>
  <c r="G33" i="9" s="1"/>
  <c r="M33" i="9" s="1"/>
  <c r="M33" i="6"/>
  <c r="D45" i="7"/>
  <c r="G45" i="7" s="1"/>
  <c r="D45" i="8" s="1"/>
  <c r="G45" i="8" s="1"/>
  <c r="D45" i="9" s="1"/>
  <c r="G45" i="9" s="1"/>
  <c r="M45" i="6"/>
  <c r="D49" i="7"/>
  <c r="G49" i="7" s="1"/>
  <c r="D49" i="8" s="1"/>
  <c r="G49" i="8" s="1"/>
  <c r="D49" i="9" s="1"/>
  <c r="G49" i="9" s="1"/>
  <c r="M49" i="9" s="1"/>
  <c r="M49" i="6"/>
  <c r="I27" i="8"/>
  <c r="L27" i="8" s="1"/>
  <c r="I51" i="8"/>
  <c r="L51" i="8" s="1"/>
  <c r="D58" i="8"/>
  <c r="G58" i="8" s="1"/>
  <c r="D58" i="9" s="1"/>
  <c r="G58" i="9" s="1"/>
  <c r="M58" i="9" s="1"/>
  <c r="M30" i="6"/>
  <c r="D30" i="7"/>
  <c r="G30" i="7" s="1"/>
  <c r="D30" i="8" s="1"/>
  <c r="G30" i="8" s="1"/>
  <c r="D30" i="9" s="1"/>
  <c r="G30" i="9" s="1"/>
  <c r="M46" i="6"/>
  <c r="D46" i="7"/>
  <c r="G46" i="7" s="1"/>
  <c r="D46" i="8" s="1"/>
  <c r="G46" i="8" s="1"/>
  <c r="D46" i="9" s="1"/>
  <c r="G46" i="9" s="1"/>
  <c r="M46" i="9" s="1"/>
  <c r="I32" i="8"/>
  <c r="L32" i="8" s="1"/>
  <c r="I33" i="8"/>
  <c r="L33" i="8" s="1"/>
  <c r="I33" i="9" s="1"/>
  <c r="L33" i="9" s="1"/>
  <c r="M49" i="7"/>
  <c r="I49" i="8"/>
  <c r="L49" i="8" s="1"/>
  <c r="I49" i="9" s="1"/>
  <c r="L49" i="9" s="1"/>
  <c r="M26" i="6"/>
  <c r="D26" i="7"/>
  <c r="G26" i="7" s="1"/>
  <c r="D26" i="8" s="1"/>
  <c r="G26" i="8" s="1"/>
  <c r="D26" i="9" s="1"/>
  <c r="G26" i="9" s="1"/>
  <c r="M26" i="9" s="1"/>
  <c r="M38" i="6"/>
  <c r="D38" i="7"/>
  <c r="G38" i="7" s="1"/>
  <c r="D38" i="8" s="1"/>
  <c r="G38" i="8" s="1"/>
  <c r="D38" i="9" s="1"/>
  <c r="G38" i="9" s="1"/>
  <c r="D53" i="7"/>
  <c r="G53" i="7" s="1"/>
  <c r="D53" i="8" s="1"/>
  <c r="G53" i="8" s="1"/>
  <c r="D53" i="9" s="1"/>
  <c r="G53" i="9" s="1"/>
  <c r="M53" i="6"/>
  <c r="I29" i="8"/>
  <c r="L29" i="8" s="1"/>
  <c r="I22" i="8"/>
  <c r="L22" i="8" s="1"/>
  <c r="I22" i="9" s="1"/>
  <c r="L22" i="9" s="1"/>
  <c r="M30" i="7"/>
  <c r="I30" i="8"/>
  <c r="L30" i="8" s="1"/>
  <c r="I30" i="9" s="1"/>
  <c r="L30" i="9" s="1"/>
  <c r="I38" i="8"/>
  <c r="L38" i="8" s="1"/>
  <c r="I38" i="9" s="1"/>
  <c r="L38" i="9" s="1"/>
  <c r="I54" i="8"/>
  <c r="L54" i="8" s="1"/>
  <c r="M54" i="7"/>
  <c r="D18" i="7"/>
  <c r="G18" i="7" s="1"/>
  <c r="D18" i="8" s="1"/>
  <c r="G18" i="8" s="1"/>
  <c r="D18" i="9" s="1"/>
  <c r="G18" i="9" s="1"/>
  <c r="M18" i="6"/>
  <c r="M42" i="6"/>
  <c r="D42" i="7"/>
  <c r="G42" i="7" s="1"/>
  <c r="D42" i="8" s="1"/>
  <c r="G42" i="8" s="1"/>
  <c r="D42" i="9" s="1"/>
  <c r="G42" i="9" s="1"/>
  <c r="I43" i="9"/>
  <c r="L43" i="9" s="1"/>
  <c r="D29" i="7"/>
  <c r="G29" i="7" s="1"/>
  <c r="D29" i="8" s="1"/>
  <c r="G29" i="8" s="1"/>
  <c r="D29" i="9" s="1"/>
  <c r="G29" i="9" s="1"/>
  <c r="M29" i="6"/>
  <c r="M41" i="6"/>
  <c r="D41" i="7"/>
  <c r="G41" i="7" s="1"/>
  <c r="D41" i="8" s="1"/>
  <c r="G41" i="8" s="1"/>
  <c r="D41" i="9" s="1"/>
  <c r="G41" i="9" s="1"/>
  <c r="I19" i="8"/>
  <c r="L19" i="8" s="1"/>
  <c r="I23" i="8"/>
  <c r="L23" i="8" s="1"/>
  <c r="I39" i="8"/>
  <c r="L39" i="8" s="1"/>
  <c r="D21" i="7"/>
  <c r="G21" i="7" s="1"/>
  <c r="D21" i="8" s="1"/>
  <c r="G21" i="8" s="1"/>
  <c r="D21" i="9" s="1"/>
  <c r="G21" i="9" s="1"/>
  <c r="M21" i="6"/>
  <c r="M34" i="6"/>
  <c r="D34" i="7"/>
  <c r="G34" i="7" s="1"/>
  <c r="D34" i="8" s="1"/>
  <c r="G34" i="8" s="1"/>
  <c r="D34" i="9" s="1"/>
  <c r="G34" i="9" s="1"/>
  <c r="I24" i="8"/>
  <c r="L24" i="8" s="1"/>
  <c r="I24" i="9" s="1"/>
  <c r="L24" i="9" s="1"/>
  <c r="I44" i="8"/>
  <c r="L44" i="8" s="1"/>
  <c r="I44" i="9" s="1"/>
  <c r="L44" i="9" s="1"/>
  <c r="M22" i="6"/>
  <c r="D22" i="7"/>
  <c r="G22" i="7" s="1"/>
  <c r="D22" i="8" s="1"/>
  <c r="G22" i="8" s="1"/>
  <c r="D22" i="9" s="1"/>
  <c r="G22" i="9" s="1"/>
  <c r="M22" i="9" s="1"/>
  <c r="D37" i="7"/>
  <c r="G37" i="7" s="1"/>
  <c r="D37" i="8" s="1"/>
  <c r="G37" i="8" s="1"/>
  <c r="D37" i="9" s="1"/>
  <c r="G37" i="9" s="1"/>
  <c r="M37" i="6"/>
  <c r="I55" i="8"/>
  <c r="L55" i="8" s="1"/>
  <c r="I25" i="8"/>
  <c r="L25" i="8" s="1"/>
  <c r="I25" i="9" s="1"/>
  <c r="L25" i="9" s="1"/>
  <c r="M18" i="7"/>
  <c r="I18" i="8"/>
  <c r="L18" i="8" s="1"/>
  <c r="I18" i="9" s="1"/>
  <c r="L18" i="9" s="1"/>
  <c r="I42" i="8"/>
  <c r="L42" i="8" s="1"/>
  <c r="I42" i="9" s="1"/>
  <c r="L42" i="9" s="1"/>
  <c r="I31" i="8"/>
  <c r="L31" i="8" s="1"/>
  <c r="D24" i="6"/>
  <c r="G24" i="6" s="1"/>
  <c r="D40" i="6"/>
  <c r="G40" i="6" s="1"/>
  <c r="M50" i="6"/>
  <c r="D50" i="7"/>
  <c r="G50" i="7" s="1"/>
  <c r="D50" i="8" s="1"/>
  <c r="G50" i="8" s="1"/>
  <c r="D50" i="9" s="1"/>
  <c r="G50" i="9" s="1"/>
  <c r="D56" i="6"/>
  <c r="G56" i="6" s="1"/>
  <c r="D48" i="7"/>
  <c r="G48" i="7" s="1"/>
  <c r="D48" i="8" s="1"/>
  <c r="G48" i="8" s="1"/>
  <c r="D48" i="9" s="1"/>
  <c r="G48" i="9" s="1"/>
  <c r="M45" i="7"/>
  <c r="I45" i="8"/>
  <c r="L45" i="8" s="1"/>
  <c r="M21" i="7"/>
  <c r="I21" i="8"/>
  <c r="L21" i="8" s="1"/>
  <c r="I40" i="8"/>
  <c r="L40" i="8" s="1"/>
  <c r="I40" i="9" s="1"/>
  <c r="L40" i="9" s="1"/>
  <c r="I48" i="8"/>
  <c r="L48" i="8" s="1"/>
  <c r="I20" i="8"/>
  <c r="L20" i="8" s="1"/>
  <c r="I20" i="9" s="1"/>
  <c r="L20" i="9" s="1"/>
  <c r="M41" i="7"/>
  <c r="I41" i="8"/>
  <c r="L41" i="8" s="1"/>
  <c r="I41" i="9" s="1"/>
  <c r="L41" i="9" s="1"/>
  <c r="M58" i="5"/>
  <c r="I58" i="6"/>
  <c r="L58" i="6" s="1"/>
  <c r="I58" i="7" s="1"/>
  <c r="L58" i="7" s="1"/>
  <c r="I58" i="8" s="1"/>
  <c r="L58" i="8" s="1"/>
  <c r="I58" i="9" s="1"/>
  <c r="L58" i="9" s="1"/>
  <c r="I52" i="8"/>
  <c r="L52" i="8" s="1"/>
  <c r="D20" i="6"/>
  <c r="G20" i="6" s="1"/>
  <c r="D36" i="6"/>
  <c r="G36" i="6" s="1"/>
  <c r="D52" i="6"/>
  <c r="G52" i="6" s="1"/>
  <c r="I47" i="8"/>
  <c r="L47" i="8" s="1"/>
  <c r="I17" i="8"/>
  <c r="L17" i="8" s="1"/>
  <c r="I17" i="9" s="1"/>
  <c r="L17" i="9" s="1"/>
  <c r="M17" i="9" s="1"/>
  <c r="M17" i="7"/>
  <c r="M32" i="6"/>
  <c r="D32" i="7"/>
  <c r="G32" i="7" s="1"/>
  <c r="D32" i="8" s="1"/>
  <c r="G32" i="8" s="1"/>
  <c r="D32" i="9" s="1"/>
  <c r="G32" i="9" s="1"/>
  <c r="I35" i="8"/>
  <c r="L35" i="8" s="1"/>
  <c r="M53" i="7"/>
  <c r="I53" i="8"/>
  <c r="L53" i="8" s="1"/>
  <c r="I36" i="8"/>
  <c r="L36" i="8" s="1"/>
  <c r="I36" i="9" s="1"/>
  <c r="L36" i="9" s="1"/>
  <c r="M34" i="7"/>
  <c r="I46" i="8"/>
  <c r="L46" i="8" s="1"/>
  <c r="I46" i="9" s="1"/>
  <c r="L46" i="9" s="1"/>
  <c r="M50" i="7"/>
  <c r="I50" i="8"/>
  <c r="L50" i="8" s="1"/>
  <c r="I50" i="9" s="1"/>
  <c r="L50" i="9" s="1"/>
  <c r="D28" i="6"/>
  <c r="G28" i="6" s="1"/>
  <c r="D44" i="6"/>
  <c r="G44" i="6" s="1"/>
  <c r="M54" i="6"/>
  <c r="M37" i="7"/>
  <c r="I37" i="8"/>
  <c r="L37" i="8" s="1"/>
  <c r="I56" i="8"/>
  <c r="L56" i="8" s="1"/>
  <c r="I56" i="9" s="1"/>
  <c r="L56" i="9" s="1"/>
  <c r="I28" i="8"/>
  <c r="L28" i="8" s="1"/>
  <c r="I28" i="9" s="1"/>
  <c r="L28" i="9" s="1"/>
  <c r="I34" i="8"/>
  <c r="L34" i="8" s="1"/>
  <c r="I34" i="9" s="1"/>
  <c r="L34" i="9" s="1"/>
  <c r="M19" i="5"/>
  <c r="M23" i="5"/>
  <c r="M27" i="5"/>
  <c r="M31" i="5"/>
  <c r="M35" i="5"/>
  <c r="M39" i="5"/>
  <c r="M43" i="5"/>
  <c r="M47" i="5"/>
  <c r="M51" i="5"/>
  <c r="M55" i="5"/>
  <c r="D19" i="6"/>
  <c r="G19" i="6" s="1"/>
  <c r="D23" i="6"/>
  <c r="G23" i="6" s="1"/>
  <c r="D27" i="6"/>
  <c r="G27" i="6" s="1"/>
  <c r="D31" i="6"/>
  <c r="G31" i="6" s="1"/>
  <c r="D35" i="6"/>
  <c r="G35" i="6" s="1"/>
  <c r="D39" i="6"/>
  <c r="G39" i="6" s="1"/>
  <c r="D43" i="6"/>
  <c r="G43" i="6" s="1"/>
  <c r="D47" i="6"/>
  <c r="G47" i="6" s="1"/>
  <c r="D51" i="6"/>
  <c r="G51" i="6" s="1"/>
  <c r="D55" i="6"/>
  <c r="G55" i="6" s="1"/>
  <c r="M25" i="8"/>
  <c r="M18" i="8"/>
  <c r="M30" i="8"/>
  <c r="M34" i="8"/>
  <c r="M46" i="8"/>
  <c r="M50" i="8"/>
  <c r="M58" i="8"/>
  <c r="M17" i="8"/>
  <c r="M58" i="6"/>
  <c r="M17" i="6"/>
  <c r="M18" i="5"/>
  <c r="M22" i="5"/>
  <c r="M26" i="5"/>
  <c r="M30" i="5"/>
  <c r="M34" i="5"/>
  <c r="M38" i="5"/>
  <c r="M42" i="5"/>
  <c r="M46" i="5"/>
  <c r="M50" i="5"/>
  <c r="M54" i="5"/>
  <c r="M17" i="5"/>
  <c r="M21" i="5"/>
  <c r="M25" i="5"/>
  <c r="M29" i="5"/>
  <c r="M33" i="5"/>
  <c r="M37" i="5"/>
  <c r="M41" i="5"/>
  <c r="M45" i="5"/>
  <c r="M49" i="5"/>
  <c r="M53" i="5"/>
  <c r="Q63" i="3"/>
  <c r="M63" i="4"/>
  <c r="M31" i="6" l="1"/>
  <c r="D31" i="7"/>
  <c r="G31" i="7" s="1"/>
  <c r="M32" i="9"/>
  <c r="M48" i="8"/>
  <c r="I48" i="9"/>
  <c r="L48" i="9" s="1"/>
  <c r="M21" i="8"/>
  <c r="I21" i="9"/>
  <c r="L21" i="9" s="1"/>
  <c r="M40" i="6"/>
  <c r="D40" i="7"/>
  <c r="G40" i="7" s="1"/>
  <c r="I55" i="9"/>
  <c r="L55" i="9" s="1"/>
  <c r="M29" i="9"/>
  <c r="M32" i="7"/>
  <c r="M49" i="8"/>
  <c r="M27" i="6"/>
  <c r="D27" i="7"/>
  <c r="G27" i="7" s="1"/>
  <c r="I52" i="9"/>
  <c r="L52" i="9" s="1"/>
  <c r="M48" i="7"/>
  <c r="D56" i="7"/>
  <c r="G56" i="7" s="1"/>
  <c r="M56" i="6"/>
  <c r="I23" i="9"/>
  <c r="L23" i="9" s="1"/>
  <c r="M42" i="8"/>
  <c r="M26" i="8"/>
  <c r="M41" i="8"/>
  <c r="M55" i="6"/>
  <c r="D55" i="7"/>
  <c r="G55" i="7" s="1"/>
  <c r="D39" i="7"/>
  <c r="G39" i="7" s="1"/>
  <c r="M39" i="6"/>
  <c r="M23" i="6"/>
  <c r="D23" i="7"/>
  <c r="G23" i="7" s="1"/>
  <c r="M44" i="6"/>
  <c r="D44" i="7"/>
  <c r="G44" i="7" s="1"/>
  <c r="I35" i="9"/>
  <c r="L35" i="9" s="1"/>
  <c r="M36" i="6"/>
  <c r="D36" i="7"/>
  <c r="G36" i="7" s="1"/>
  <c r="M45" i="8"/>
  <c r="I45" i="9"/>
  <c r="L45" i="9" s="1"/>
  <c r="M50" i="9"/>
  <c r="M42" i="7"/>
  <c r="M21" i="9"/>
  <c r="M18" i="9"/>
  <c r="M38" i="7"/>
  <c r="M22" i="7"/>
  <c r="M33" i="7"/>
  <c r="M58" i="7"/>
  <c r="I27" i="9"/>
  <c r="L27" i="9" s="1"/>
  <c r="M45" i="9"/>
  <c r="M47" i="6"/>
  <c r="D47" i="7"/>
  <c r="G47" i="7" s="1"/>
  <c r="I53" i="9"/>
  <c r="L53" i="9" s="1"/>
  <c r="M53" i="9" s="1"/>
  <c r="M53" i="8"/>
  <c r="I47" i="9"/>
  <c r="L47" i="9" s="1"/>
  <c r="M48" i="9"/>
  <c r="I31" i="9"/>
  <c r="L31" i="9" s="1"/>
  <c r="M54" i="8"/>
  <c r="I54" i="9"/>
  <c r="L54" i="9" s="1"/>
  <c r="M54" i="9" s="1"/>
  <c r="M29" i="7"/>
  <c r="M43" i="6"/>
  <c r="D43" i="7"/>
  <c r="G43" i="7" s="1"/>
  <c r="M52" i="6"/>
  <c r="D52" i="7"/>
  <c r="G52" i="7" s="1"/>
  <c r="M24" i="6"/>
  <c r="D24" i="7"/>
  <c r="G24" i="7" s="1"/>
  <c r="M41" i="9"/>
  <c r="M38" i="8"/>
  <c r="M22" i="8"/>
  <c r="M33" i="8"/>
  <c r="M51" i="6"/>
  <c r="D51" i="7"/>
  <c r="G51" i="7" s="1"/>
  <c r="D35" i="7"/>
  <c r="G35" i="7" s="1"/>
  <c r="M35" i="6"/>
  <c r="M19" i="6"/>
  <c r="D19" i="7"/>
  <c r="G19" i="7" s="1"/>
  <c r="M37" i="8"/>
  <c r="I37" i="9"/>
  <c r="L37" i="9" s="1"/>
  <c r="M37" i="9" s="1"/>
  <c r="D28" i="7"/>
  <c r="G28" i="7" s="1"/>
  <c r="M28" i="6"/>
  <c r="M46" i="7"/>
  <c r="M20" i="6"/>
  <c r="D20" i="7"/>
  <c r="G20" i="7" s="1"/>
  <c r="M26" i="7"/>
  <c r="M25" i="7"/>
  <c r="M34" i="9"/>
  <c r="I39" i="9"/>
  <c r="L39" i="9" s="1"/>
  <c r="I19" i="9"/>
  <c r="L19" i="9" s="1"/>
  <c r="M42" i="9"/>
  <c r="M29" i="8"/>
  <c r="I29" i="9"/>
  <c r="L29" i="9" s="1"/>
  <c r="M38" i="9"/>
  <c r="M32" i="8"/>
  <c r="I32" i="9"/>
  <c r="L32" i="9" s="1"/>
  <c r="M30" i="9"/>
  <c r="I51" i="9"/>
  <c r="L51" i="9" s="1"/>
  <c r="Q62" i="3"/>
  <c r="D43" i="8" l="1"/>
  <c r="G43" i="8" s="1"/>
  <c r="M43" i="7"/>
  <c r="D56" i="8"/>
  <c r="G56" i="8" s="1"/>
  <c r="M56" i="7"/>
  <c r="D27" i="8"/>
  <c r="G27" i="8" s="1"/>
  <c r="M27" i="7"/>
  <c r="D47" i="8"/>
  <c r="G47" i="8" s="1"/>
  <c r="M47" i="7"/>
  <c r="D36" i="8"/>
  <c r="G36" i="8" s="1"/>
  <c r="M36" i="7"/>
  <c r="D44" i="8"/>
  <c r="G44" i="8" s="1"/>
  <c r="M44" i="7"/>
  <c r="D19" i="8"/>
  <c r="G19" i="8" s="1"/>
  <c r="M19" i="7"/>
  <c r="D51" i="8"/>
  <c r="G51" i="8" s="1"/>
  <c r="M51" i="7"/>
  <c r="D52" i="8"/>
  <c r="G52" i="8" s="1"/>
  <c r="M52" i="7"/>
  <c r="D39" i="8"/>
  <c r="G39" i="8" s="1"/>
  <c r="M39" i="7"/>
  <c r="D31" i="8"/>
  <c r="G31" i="8" s="1"/>
  <c r="M31" i="7"/>
  <c r="D24" i="8"/>
  <c r="G24" i="8" s="1"/>
  <c r="M24" i="7"/>
  <c r="D35" i="8"/>
  <c r="G35" i="8" s="1"/>
  <c r="M35" i="7"/>
  <c r="D20" i="8"/>
  <c r="G20" i="8" s="1"/>
  <c r="M20" i="7"/>
  <c r="D28" i="8"/>
  <c r="G28" i="8" s="1"/>
  <c r="M28" i="7"/>
  <c r="D23" i="8"/>
  <c r="G23" i="8" s="1"/>
  <c r="M23" i="7"/>
  <c r="D55" i="8"/>
  <c r="G55" i="8" s="1"/>
  <c r="M55" i="7"/>
  <c r="D40" i="8"/>
  <c r="G40" i="8" s="1"/>
  <c r="M40" i="7"/>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G57" i="4"/>
  <c r="G60" i="4" s="1"/>
  <c r="D28" i="9" l="1"/>
  <c r="G28" i="9" s="1"/>
  <c r="M28" i="9" s="1"/>
  <c r="M28" i="8"/>
  <c r="D35" i="9"/>
  <c r="G35" i="9" s="1"/>
  <c r="M35" i="9" s="1"/>
  <c r="M35" i="8"/>
  <c r="D31" i="9"/>
  <c r="G31" i="9" s="1"/>
  <c r="M31" i="9" s="1"/>
  <c r="M31" i="8"/>
  <c r="D19" i="9"/>
  <c r="G19" i="9" s="1"/>
  <c r="M19" i="9" s="1"/>
  <c r="M19" i="8"/>
  <c r="D27" i="9"/>
  <c r="G27" i="9" s="1"/>
  <c r="M27" i="9" s="1"/>
  <c r="M27" i="8"/>
  <c r="D40" i="9"/>
  <c r="G40" i="9" s="1"/>
  <c r="M40" i="9" s="1"/>
  <c r="M40" i="8"/>
  <c r="D23" i="9"/>
  <c r="G23" i="9" s="1"/>
  <c r="M23" i="9" s="1"/>
  <c r="M23" i="8"/>
  <c r="D20" i="9"/>
  <c r="G20" i="9" s="1"/>
  <c r="M20" i="9" s="1"/>
  <c r="M20" i="8"/>
  <c r="D24" i="9"/>
  <c r="G24" i="9" s="1"/>
  <c r="M24" i="9" s="1"/>
  <c r="M24" i="8"/>
  <c r="D39" i="9"/>
  <c r="G39" i="9" s="1"/>
  <c r="M39" i="9" s="1"/>
  <c r="M39" i="8"/>
  <c r="D51" i="9"/>
  <c r="G51" i="9" s="1"/>
  <c r="M51" i="9" s="1"/>
  <c r="M51" i="8"/>
  <c r="D44" i="9"/>
  <c r="G44" i="9" s="1"/>
  <c r="M44" i="9" s="1"/>
  <c r="M44" i="8"/>
  <c r="D47" i="9"/>
  <c r="G47" i="9" s="1"/>
  <c r="M47" i="9" s="1"/>
  <c r="M47" i="8"/>
  <c r="D56" i="9"/>
  <c r="G56" i="9" s="1"/>
  <c r="M56" i="9" s="1"/>
  <c r="M56" i="8"/>
  <c r="D55" i="9"/>
  <c r="G55" i="9" s="1"/>
  <c r="M55" i="9" s="1"/>
  <c r="M55" i="8"/>
  <c r="D52" i="9"/>
  <c r="G52" i="9" s="1"/>
  <c r="M52" i="9" s="1"/>
  <c r="M52" i="8"/>
  <c r="D36" i="9"/>
  <c r="G36" i="9" s="1"/>
  <c r="M36" i="9" s="1"/>
  <c r="M36" i="8"/>
  <c r="D43" i="9"/>
  <c r="G43" i="9" s="1"/>
  <c r="M43" i="9" s="1"/>
  <c r="M43" i="8"/>
  <c r="M56" i="4"/>
  <c r="R56" i="4" s="1"/>
  <c r="M55" i="4"/>
  <c r="R55" i="4" s="1"/>
  <c r="M54" i="4"/>
  <c r="R54" i="4" s="1"/>
  <c r="M53" i="4"/>
  <c r="R53" i="4" s="1"/>
  <c r="M52" i="4"/>
  <c r="R52" i="4" s="1"/>
  <c r="M51" i="4"/>
  <c r="R51" i="4" s="1"/>
  <c r="M50" i="4"/>
  <c r="R50" i="4" s="1"/>
  <c r="M49" i="4"/>
  <c r="R49" i="4" s="1"/>
  <c r="M48" i="4"/>
  <c r="R48" i="4" s="1"/>
  <c r="M47" i="4"/>
  <c r="R47" i="4" s="1"/>
  <c r="M46" i="4"/>
  <c r="R46" i="4" s="1"/>
  <c r="M45" i="4"/>
  <c r="R45" i="4" s="1"/>
  <c r="M44" i="4"/>
  <c r="R44" i="4" s="1"/>
  <c r="M43" i="4"/>
  <c r="R43" i="4" s="1"/>
  <c r="M42" i="4"/>
  <c r="R42" i="4" s="1"/>
  <c r="M41" i="4"/>
  <c r="R41" i="4" s="1"/>
  <c r="M40" i="4"/>
  <c r="R40" i="4" s="1"/>
  <c r="M39" i="4"/>
  <c r="R39" i="4" s="1"/>
  <c r="M38" i="4"/>
  <c r="R38" i="4" s="1"/>
  <c r="M37" i="4"/>
  <c r="R37" i="4" s="1"/>
  <c r="M36" i="4"/>
  <c r="R36" i="4" s="1"/>
  <c r="M35" i="4"/>
  <c r="R35" i="4" s="1"/>
  <c r="M34" i="4"/>
  <c r="R34" i="4" s="1"/>
  <c r="M33" i="4"/>
  <c r="R33" i="4" s="1"/>
  <c r="M32" i="4"/>
  <c r="R32" i="4" s="1"/>
  <c r="M31" i="4"/>
  <c r="R31" i="4" s="1"/>
  <c r="M30" i="4"/>
  <c r="R30" i="4" s="1"/>
  <c r="M29" i="4"/>
  <c r="R29" i="4" s="1"/>
  <c r="M28" i="4"/>
  <c r="R28" i="4" s="1"/>
  <c r="M27" i="4"/>
  <c r="R27" i="4" s="1"/>
  <c r="M26" i="4"/>
  <c r="R26" i="4" s="1"/>
  <c r="M25" i="4"/>
  <c r="R25" i="4" s="1"/>
  <c r="M24" i="4"/>
  <c r="R24" i="4" s="1"/>
  <c r="M23" i="4"/>
  <c r="R23" i="4" s="1"/>
  <c r="M22" i="4"/>
  <c r="R22" i="4" s="1"/>
  <c r="M21" i="4"/>
  <c r="R21" i="4" s="1"/>
  <c r="M20" i="4"/>
  <c r="R20" i="4" s="1"/>
  <c r="M19" i="4"/>
  <c r="R19" i="4" s="1"/>
  <c r="M18" i="4"/>
  <c r="R18" i="4" s="1"/>
  <c r="M17" i="4"/>
  <c r="R17" i="4" s="1"/>
  <c r="T18" i="4" l="1"/>
  <c r="T20" i="4"/>
  <c r="T24" i="4"/>
  <c r="T28" i="4"/>
  <c r="T32" i="4"/>
  <c r="T36" i="4"/>
  <c r="T40" i="4"/>
  <c r="T44" i="4"/>
  <c r="T48" i="4"/>
  <c r="T52" i="4"/>
  <c r="T56" i="4"/>
  <c r="T17" i="4"/>
  <c r="T21" i="4"/>
  <c r="T25" i="4"/>
  <c r="T29" i="4"/>
  <c r="T33" i="4"/>
  <c r="T37" i="4"/>
  <c r="T41" i="4"/>
  <c r="T45" i="4"/>
  <c r="T49" i="4"/>
  <c r="T53" i="4"/>
  <c r="T22" i="4"/>
  <c r="T26" i="4"/>
  <c r="T30" i="4"/>
  <c r="T34" i="4"/>
  <c r="T38" i="4"/>
  <c r="T42" i="4"/>
  <c r="T46" i="4"/>
  <c r="T50" i="4"/>
  <c r="T54" i="4"/>
  <c r="T19" i="4"/>
  <c r="T23" i="4"/>
  <c r="T27" i="4"/>
  <c r="T31" i="4"/>
  <c r="T35" i="4"/>
  <c r="T39" i="4"/>
  <c r="T43" i="4"/>
  <c r="T47" i="4"/>
  <c r="T51" i="4"/>
  <c r="T55" i="4"/>
  <c r="R57" i="4"/>
  <c r="R60" i="4" s="1"/>
  <c r="O57" i="4" l="1"/>
  <c r="O60" i="4" s="1"/>
  <c r="O69" i="4" s="1"/>
  <c r="M57" i="4"/>
  <c r="M60" i="4" s="1"/>
  <c r="T57" i="4"/>
  <c r="J57" i="4"/>
  <c r="E57" i="4"/>
  <c r="E60" i="4" s="1"/>
  <c r="X60" i="3"/>
  <c r="X57" i="3"/>
  <c r="R69" i="3"/>
  <c r="T60" i="3"/>
  <c r="R60" i="3"/>
  <c r="T57" i="3"/>
  <c r="R57" i="3"/>
  <c r="X59" i="3"/>
  <c r="X58" i="3"/>
  <c r="V57" i="3"/>
  <c r="V60" i="3" s="1"/>
  <c r="U60" i="3"/>
  <c r="W57" i="3"/>
  <c r="U57" i="3"/>
  <c r="Q57" i="3"/>
  <c r="Q60" i="3" s="1"/>
  <c r="R68" i="3" s="1"/>
  <c r="L57" i="3"/>
  <c r="L60" i="3" s="1"/>
  <c r="L59" i="3"/>
  <c r="L58" i="3"/>
  <c r="J57" i="3" l="1"/>
  <c r="J60" i="3" s="1"/>
  <c r="H57" i="3"/>
  <c r="H60" i="3" s="1"/>
  <c r="L60" i="9" l="1"/>
  <c r="G60" i="9"/>
  <c r="L59" i="9"/>
  <c r="G59" i="9"/>
  <c r="M57" i="9"/>
  <c r="L57" i="9"/>
  <c r="K57" i="9"/>
  <c r="K61" i="9" s="1"/>
  <c r="J57" i="9"/>
  <c r="J61" i="9" s="1"/>
  <c r="J63" i="9" s="1"/>
  <c r="J67" i="9" s="1"/>
  <c r="I57" i="9"/>
  <c r="I61" i="9" s="1"/>
  <c r="G57" i="9"/>
  <c r="F57" i="9"/>
  <c r="F61" i="9" s="1"/>
  <c r="E57" i="9"/>
  <c r="E61" i="9" s="1"/>
  <c r="D57" i="9"/>
  <c r="D61" i="9" s="1"/>
  <c r="M1" i="9"/>
  <c r="L60" i="8"/>
  <c r="G60" i="8"/>
  <c r="L59" i="8"/>
  <c r="G59" i="8"/>
  <c r="M57" i="8"/>
  <c r="L57" i="8"/>
  <c r="K57" i="8"/>
  <c r="K61" i="8" s="1"/>
  <c r="J57" i="8"/>
  <c r="J61" i="8" s="1"/>
  <c r="I57" i="8"/>
  <c r="I61" i="8" s="1"/>
  <c r="G57" i="8"/>
  <c r="F57" i="8"/>
  <c r="F61" i="8" s="1"/>
  <c r="E57" i="8"/>
  <c r="E61" i="8" s="1"/>
  <c r="D57" i="8"/>
  <c r="D61" i="8" s="1"/>
  <c r="M1" i="8"/>
  <c r="L60" i="7"/>
  <c r="G60" i="7"/>
  <c r="L59" i="7"/>
  <c r="G59" i="7"/>
  <c r="M57" i="7"/>
  <c r="L57" i="7"/>
  <c r="K57" i="7"/>
  <c r="K61" i="7" s="1"/>
  <c r="J57" i="7"/>
  <c r="J61" i="7" s="1"/>
  <c r="I57" i="7"/>
  <c r="I61" i="7" s="1"/>
  <c r="G57" i="7"/>
  <c r="F57" i="7"/>
  <c r="F61" i="7" s="1"/>
  <c r="E57" i="7"/>
  <c r="E61" i="7" s="1"/>
  <c r="D57" i="7"/>
  <c r="D61" i="7" s="1"/>
  <c r="M1" i="7"/>
  <c r="L60" i="6"/>
  <c r="G60" i="6"/>
  <c r="L59" i="6"/>
  <c r="G59" i="6"/>
  <c r="M57" i="6"/>
  <c r="L57" i="6"/>
  <c r="K57" i="6"/>
  <c r="K61" i="6" s="1"/>
  <c r="J57" i="6"/>
  <c r="J61" i="6" s="1"/>
  <c r="I57" i="6"/>
  <c r="I61" i="6" s="1"/>
  <c r="G57" i="6"/>
  <c r="F57" i="6"/>
  <c r="F61" i="6" s="1"/>
  <c r="E57" i="6"/>
  <c r="E61" i="6" s="1"/>
  <c r="D57" i="6"/>
  <c r="D61" i="6" s="1"/>
  <c r="M1" i="6"/>
  <c r="L60" i="5"/>
  <c r="G60" i="5"/>
  <c r="L59" i="5"/>
  <c r="G59" i="5"/>
  <c r="M57" i="5"/>
  <c r="L57" i="5"/>
  <c r="K57" i="5"/>
  <c r="K61" i="5" s="1"/>
  <c r="J57" i="5"/>
  <c r="J61" i="5" s="1"/>
  <c r="I57" i="5"/>
  <c r="I61" i="5" s="1"/>
  <c r="G57" i="5"/>
  <c r="F57" i="5"/>
  <c r="F61" i="5" s="1"/>
  <c r="E57" i="5"/>
  <c r="E61" i="5" s="1"/>
  <c r="D57" i="5"/>
  <c r="D61" i="5" s="1"/>
  <c r="M1" i="5"/>
  <c r="Q59" i="4"/>
  <c r="I59" i="4"/>
  <c r="J59" i="4" s="1"/>
  <c r="Q58" i="4"/>
  <c r="I58" i="4"/>
  <c r="J58" i="4" s="1"/>
  <c r="S57" i="4"/>
  <c r="Q57" i="4"/>
  <c r="P57" i="4"/>
  <c r="P60" i="4" s="1"/>
  <c r="N57" i="4"/>
  <c r="N60" i="4" s="1"/>
  <c r="M62" i="4" s="1"/>
  <c r="L57" i="4"/>
  <c r="L60" i="4" s="1"/>
  <c r="H57" i="4"/>
  <c r="H60" i="4" s="1"/>
  <c r="F57" i="4"/>
  <c r="F60" i="4" s="1"/>
  <c r="D57" i="4"/>
  <c r="D60" i="4" s="1"/>
  <c r="I56" i="4"/>
  <c r="P1" i="4"/>
  <c r="K59" i="3"/>
  <c r="K58" i="3"/>
  <c r="W58" i="3" s="1"/>
  <c r="K57" i="3"/>
  <c r="G57" i="3"/>
  <c r="G60" i="3" s="1"/>
  <c r="E57" i="3"/>
  <c r="E60" i="3" s="1"/>
  <c r="D57" i="3"/>
  <c r="D60" i="3" s="1"/>
  <c r="E32" i="3"/>
  <c r="S31" i="3"/>
  <c r="S57" i="3" s="1"/>
  <c r="S60" i="3" s="1"/>
  <c r="P31" i="3"/>
  <c r="P57" i="3" s="1"/>
  <c r="P60" i="3" s="1"/>
  <c r="O31" i="3"/>
  <c r="O57" i="3" s="1"/>
  <c r="O60" i="3" s="1"/>
  <c r="N31" i="3"/>
  <c r="N57" i="3" s="1"/>
  <c r="N60" i="3" s="1"/>
  <c r="I31" i="3"/>
  <c r="I57" i="3" s="1"/>
  <c r="I60" i="3" s="1"/>
  <c r="F31" i="3"/>
  <c r="F57" i="3" s="1"/>
  <c r="F60" i="3" s="1"/>
  <c r="E31" i="3"/>
  <c r="U1" i="3"/>
  <c r="J60" i="2"/>
  <c r="J62" i="2" s="1"/>
  <c r="K67" i="2" s="1"/>
  <c r="E60" i="2"/>
  <c r="L59" i="2"/>
  <c r="G59" i="2"/>
  <c r="M59" i="2" s="1"/>
  <c r="L58" i="2"/>
  <c r="G58" i="2"/>
  <c r="M58" i="2" s="1"/>
  <c r="M57" i="2"/>
  <c r="M60" i="2" s="1"/>
  <c r="L57" i="2"/>
  <c r="L60" i="2" s="1"/>
  <c r="K57" i="2"/>
  <c r="K60" i="2" s="1"/>
  <c r="J57" i="2"/>
  <c r="I57" i="2"/>
  <c r="I60" i="2" s="1"/>
  <c r="G57" i="2"/>
  <c r="G60" i="2" s="1"/>
  <c r="F57" i="2"/>
  <c r="F60" i="2" s="1"/>
  <c r="E57" i="2"/>
  <c r="D57" i="2"/>
  <c r="D60" i="2" s="1"/>
  <c r="M1" i="2"/>
  <c r="I60" i="1"/>
  <c r="F60" i="1"/>
  <c r="E60" i="1"/>
  <c r="D60" i="1"/>
  <c r="L59" i="1"/>
  <c r="G59" i="1"/>
  <c r="M59" i="1" s="1"/>
  <c r="M58" i="1"/>
  <c r="M60" i="1" s="1"/>
  <c r="L58" i="1"/>
  <c r="G58" i="1"/>
  <c r="G60" i="1" s="1"/>
  <c r="M57" i="1"/>
  <c r="L57" i="1"/>
  <c r="L60" i="1" s="1"/>
  <c r="K57" i="1"/>
  <c r="K60" i="1" s="1"/>
  <c r="J57" i="1"/>
  <c r="J60" i="1" s="1"/>
  <c r="J62" i="1" s="1"/>
  <c r="K67" i="1" s="1"/>
  <c r="I57" i="1"/>
  <c r="M1" i="1"/>
  <c r="G61" i="9" l="1"/>
  <c r="L61" i="7"/>
  <c r="G61" i="5"/>
  <c r="M60" i="5"/>
  <c r="L61" i="5"/>
  <c r="M59" i="9"/>
  <c r="M60" i="9"/>
  <c r="L61" i="9"/>
  <c r="M60" i="8"/>
  <c r="M59" i="8"/>
  <c r="L61" i="8"/>
  <c r="M59" i="7"/>
  <c r="G61" i="7"/>
  <c r="M60" i="7"/>
  <c r="M59" i="6"/>
  <c r="G61" i="6"/>
  <c r="L61" i="6"/>
  <c r="M60" i="6"/>
  <c r="O68" i="4"/>
  <c r="J60" i="4"/>
  <c r="I57" i="4"/>
  <c r="I60" i="4" s="1"/>
  <c r="Q60" i="4"/>
  <c r="S59" i="4"/>
  <c r="T59" i="4" s="1"/>
  <c r="S58" i="4"/>
  <c r="S60" i="4" s="1"/>
  <c r="W59" i="3"/>
  <c r="W60" i="3" s="1"/>
  <c r="K60" i="3"/>
  <c r="M59" i="5"/>
  <c r="G61" i="8"/>
  <c r="M61" i="9" l="1"/>
  <c r="M61" i="7"/>
  <c r="M61" i="5"/>
  <c r="M61" i="8"/>
  <c r="M61" i="6"/>
  <c r="T58" i="4"/>
  <c r="T60" i="4" s="1"/>
</calcChain>
</file>

<file path=xl/sharedStrings.xml><?xml version="1.0" encoding="utf-8"?>
<sst xmlns="http://schemas.openxmlformats.org/spreadsheetml/2006/main" count="832" uniqueCount="117">
  <si>
    <t>File Number:</t>
  </si>
  <si>
    <t>Exhibit:</t>
  </si>
  <si>
    <t>B</t>
  </si>
  <si>
    <t>Tab:</t>
  </si>
  <si>
    <t>Schedule:</t>
  </si>
  <si>
    <t>Page:</t>
  </si>
  <si>
    <t>1 of 9</t>
  </si>
  <si>
    <t>Date:</t>
  </si>
  <si>
    <t>Appendix 2-BA</t>
  </si>
  <si>
    <t xml:space="preserve">Fixed Asset Continuity Schedule </t>
  </si>
  <si>
    <t>Accounting Standard</t>
  </si>
  <si>
    <t>MIFRS</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</si>
  <si>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</si>
  <si>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</si>
  <si>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</si>
  <si>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</si>
  <si>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</si>
  <si>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</si>
  <si>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</si>
  <si>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</si>
  <si>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</si>
  <si>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</si>
  <si>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</si>
  <si>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</si>
  <si>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</si>
  <si>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</si>
  <si>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</si>
  <si>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</si>
  <si>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</si>
  <si>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</si>
  <si>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</si>
  <si>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</si>
  <si>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</si>
  <si>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</si>
  <si>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</si>
  <si>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</si>
  <si>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</si>
  <si>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</si>
  <si>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</si>
  <si>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</si>
  <si>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</si>
  <si>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</si>
  <si>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</si>
  <si>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</si>
  <si>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</si>
  <si>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</si>
  <si>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</si>
  <si>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</si>
  <si>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</si>
  <si>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</si>
  <si>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</si>
  <si>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</si>
  <si>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</si>
  <si>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</si>
  <si>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</si>
  <si>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</si>
  <si>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</si>
  <si>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</si>
  <si>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</si>
  <si>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</si>
  <si>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</si>
  <si>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Deferred Revenue5</t>
  </si>
  <si>
    <t>Capital Contributions Paid</t>
  </si>
  <si>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</si>
  <si>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</si>
  <si>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</si>
  <si>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</si>
  <si>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</si>
  <si>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</si>
  <si>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</si>
  <si>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</si>
  <si>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</si>
  <si>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</si>
  <si>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</si>
  <si>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</si>
  <si>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</si>
  <si>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additions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</si>
  <si>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</si>
  <si>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</si>
  <si>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2 of 9</t>
  </si>
  <si>
    <t>3 of 9</t>
  </si>
  <si>
    <t>Opening Balance MIFRS</t>
  </si>
  <si>
    <t>Adj to IFRS</t>
  </si>
  <si>
    <t>Opening Balance IFRS</t>
  </si>
  <si>
    <t>4 of 9</t>
  </si>
  <si>
    <t>5 of 9</t>
  </si>
  <si>
    <t>6 of 9</t>
  </si>
  <si>
    <t>7 of 9</t>
  </si>
  <si>
    <t>8 of 9</t>
  </si>
  <si>
    <t>9 of 9</t>
  </si>
  <si>
    <t>Actual Additions</t>
  </si>
  <si>
    <t>Actual Disposals</t>
  </si>
  <si>
    <t>Forecast Disposals</t>
  </si>
  <si>
    <t>Forecast Closing Balance</t>
  </si>
  <si>
    <t>Actual Total</t>
  </si>
  <si>
    <t>Actual Net Depreciation</t>
  </si>
  <si>
    <t>Actual Closing Balance</t>
  </si>
  <si>
    <t>Actual Net Book Value</t>
  </si>
  <si>
    <t>Updated Net Depreciation</t>
  </si>
  <si>
    <r>
      <rPr>
        <b/>
        <sz val="10"/>
        <color rgb="FFC00000"/>
        <rFont val="Arial"/>
        <family val="2"/>
      </rPr>
      <t>Forcast</t>
    </r>
    <r>
      <rPr>
        <b/>
        <sz val="10"/>
        <rFont val="Arial"/>
        <family val="2"/>
      </rPr>
      <t xml:space="preserve"> Additions</t>
    </r>
  </si>
  <si>
    <r>
      <rPr>
        <b/>
        <sz val="10"/>
        <color rgb="FFC00000"/>
        <rFont val="Arial"/>
        <family val="2"/>
      </rPr>
      <t>Forecast</t>
    </r>
    <r>
      <rPr>
        <b/>
        <sz val="10"/>
        <rFont val="Arial"/>
        <family val="2"/>
      </rPr>
      <t xml:space="preserve"> Additions</t>
    </r>
  </si>
  <si>
    <r>
      <rPr>
        <b/>
        <sz val="10"/>
        <color rgb="FFC00000"/>
        <rFont val="Arial"/>
        <family val="2"/>
      </rPr>
      <t>Forecast</t>
    </r>
    <r>
      <rPr>
        <b/>
        <sz val="10"/>
        <rFont val="Arial"/>
        <family val="2"/>
      </rPr>
      <t xml:space="preserve"> Disposals</t>
    </r>
  </si>
  <si>
    <r>
      <rPr>
        <b/>
        <sz val="10"/>
        <color rgb="FFC00000"/>
        <rFont val="Arial"/>
        <family val="2"/>
      </rPr>
      <t>Forecast</t>
    </r>
    <r>
      <rPr>
        <b/>
        <sz val="10"/>
        <rFont val="Arial"/>
        <family val="2"/>
      </rPr>
      <t xml:space="preserve"> Closing Balance</t>
    </r>
  </si>
  <si>
    <r>
      <rPr>
        <b/>
        <sz val="10"/>
        <color rgb="FFC00000"/>
        <rFont val="Arial"/>
        <family val="2"/>
      </rPr>
      <t>Forecast</t>
    </r>
    <r>
      <rPr>
        <b/>
        <sz val="10"/>
        <rFont val="Arial"/>
        <family val="2"/>
      </rPr>
      <t xml:space="preserve"> Net Book Value</t>
    </r>
  </si>
  <si>
    <r>
      <rPr>
        <b/>
        <sz val="10"/>
        <color rgb="FFC00000"/>
        <rFont val="Arial"/>
        <family val="2"/>
      </rPr>
      <t>Original</t>
    </r>
    <r>
      <rPr>
        <b/>
        <sz val="10"/>
        <rFont val="Arial"/>
        <family val="2"/>
      </rPr>
      <t xml:space="preserve"> Opening Balance</t>
    </r>
  </si>
  <si>
    <r>
      <rPr>
        <b/>
        <sz val="10"/>
        <color rgb="FFC00000"/>
        <rFont val="Arial"/>
        <family val="2"/>
      </rPr>
      <t>Original</t>
    </r>
    <r>
      <rPr>
        <b/>
        <sz val="10"/>
        <rFont val="Arial"/>
        <family val="2"/>
      </rPr>
      <t xml:space="preserve"> Additions</t>
    </r>
  </si>
  <si>
    <r>
      <rPr>
        <b/>
        <sz val="10"/>
        <color rgb="FFC00000"/>
        <rFont val="Arial"/>
        <family val="2"/>
      </rPr>
      <t>Original</t>
    </r>
    <r>
      <rPr>
        <b/>
        <sz val="10"/>
        <rFont val="Arial"/>
        <family val="2"/>
      </rPr>
      <t xml:space="preserve"> Closing Balance</t>
    </r>
  </si>
  <si>
    <t xml:space="preserve"> Opening Balance</t>
  </si>
  <si>
    <r>
      <rPr>
        <b/>
        <sz val="10"/>
        <color rgb="FFC00000"/>
        <rFont val="Arial"/>
        <family val="2"/>
      </rPr>
      <t>Original</t>
    </r>
    <r>
      <rPr>
        <b/>
        <sz val="10"/>
        <rFont val="Arial"/>
        <family val="2"/>
      </rPr>
      <t xml:space="preserve"> Net Book Value</t>
    </r>
  </si>
  <si>
    <r>
      <t>Forecast</t>
    </r>
    <r>
      <rPr>
        <b/>
        <sz val="10"/>
        <rFont val="Arial"/>
        <family val="2"/>
      </rPr>
      <t xml:space="preserve"> Net Depreciation</t>
    </r>
  </si>
  <si>
    <r>
      <t xml:space="preserve">Forecast </t>
    </r>
    <r>
      <rPr>
        <b/>
        <sz val="10"/>
        <rFont val="Arial"/>
        <family val="2"/>
      </rPr>
      <t>Net Depreciation</t>
    </r>
  </si>
  <si>
    <r>
      <t xml:space="preserve">Forecast </t>
    </r>
    <r>
      <rPr>
        <b/>
        <sz val="10"/>
        <rFont val="Arial"/>
        <family val="2"/>
      </rPr>
      <t>Total</t>
    </r>
  </si>
  <si>
    <r>
      <t>Forecast</t>
    </r>
    <r>
      <rPr>
        <b/>
        <sz val="10"/>
        <rFont val="Arial"/>
        <family val="2"/>
      </rPr>
      <t xml:space="preserve"> Total</t>
    </r>
  </si>
  <si>
    <r>
      <rPr>
        <b/>
        <strike/>
        <sz val="8"/>
        <color rgb="FFC00000"/>
        <rFont val="Arial"/>
        <family val="2"/>
      </rPr>
      <t xml:space="preserve">ORIGINAL </t>
    </r>
    <r>
      <rPr>
        <b/>
        <sz val="8"/>
        <color rgb="FFC00000"/>
        <rFont val="Arial"/>
        <family val="2"/>
      </rPr>
      <t>UPDATED: June 29, 2015</t>
    </r>
  </si>
  <si>
    <r>
      <rPr>
        <b/>
        <strike/>
        <sz val="8"/>
        <color rgb="FFC00000"/>
        <rFont val="Arial"/>
        <family val="2"/>
      </rPr>
      <t xml:space="preserve">ORIGINAL </t>
    </r>
    <r>
      <rPr>
        <b/>
        <sz val="8"/>
        <color rgb="FFC00000"/>
        <rFont val="Arial"/>
        <family val="2"/>
      </rPr>
      <t>UPDATED: Sept 3, 2015</t>
    </r>
  </si>
  <si>
    <t>Less 2016 Capex</t>
  </si>
  <si>
    <r>
      <t xml:space="preserve">Deferred Revenue </t>
    </r>
    <r>
      <rPr>
        <sz val="6"/>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</si>
</sst>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_);\(&quot;$&quot;#,##0\)"/>
    <numFmt numFmtId="166" formatCode="_-&quot;$&quot;* #,##0_-;\-&quot;$&quot;* #,##0_-;_-&quot;$&quot;* &quot;-&quot;??_-;_-@_-"/>
    <numFmt numFmtId="167" formatCode="_(* #,##0.0_);_(* \(#,##0.0\);_(* &quot;-&quot;??_);_(@_)"/>
    <numFmt numFmtId="168" formatCode="#,##0.0"/>
    <numFmt numFmtId="169" formatCode="mm/dd/yyyy"/>
    <numFmt numFmtId="170" formatCode="0\-0"/>
    <numFmt numFmtId="171" formatCode="_(* #,##0_);_(* \(#,##0\);_(* &quot;-&quot;_);_(@_)"/>
    <numFmt numFmtId="172" formatCode="_(* #,##0.00_);_(* \(#,##0.00\);_(* &quot;-&quot;??_);_(@_)"/>
    <numFmt numFmtId="173" formatCode="_-* #,##0.0_-;\-* #,##0.0_-;_-* &quot;-&quot;??_-;_-@_-"/>
    <numFmt numFmtId="174" formatCode="_(&quot;$&quot;* #,##0_);_(&quot;$&quot;* \(#,##0\);_(&quot;$&quot;* &quot;-&quot;??_);_(@_)"/>
    <numFmt numFmtId="175" formatCode="&quot;$&quot;#,##0.00_);[Red]\(&quot;$&quot;#,##0.00\)"/>
    <numFmt numFmtId="176" formatCode="_(&quot;$&quot;* #,##0_);_(&quot;$&quot;* \(#,##0\);_(&quot;$&quot;* &quot;-&quot;_);_(@_)"/>
    <numFmt numFmtId="177" formatCode="_(&quot;$&quot;* #,##0.00_);_(&quot;$&quot;* \(#,##0.00\);_(&quot;$&quot;* &quot;-&quot;??_);_(@_)"/>
    <numFmt numFmtId="178" formatCode="&quot;$&quot;#,##0.00_);\(&quot;$&quot;#,##0.00\)"/>
    <numFmt numFmtId="179" formatCode="_(* #,##0_);_(* \(#,##0\);_(* &quot;-&quot;??_);_(@_)"/>
    <numFmt numFmtId="180" formatCode="##\-#"/>
    <numFmt numFmtId="181" formatCode="&quot;£ &quot;#,##0.00;[Red]\-&quot;£ &quot;#,##0.00"/>
  </numFmts>
  <fonts count="7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sz val="10"/>
      <color theme="1"/>
      <name val="Arial"/>
      <family val="2"/>
    </font>
    <font>
      <b/>
      <sz val="9"/>
      <name val="Arial"/>
      <family val="2"/>
    </font>
    <font>
      <b/>
      <i/>
      <sz val="10"/>
      <name val="Arial"/>
      <family val="2"/>
    </font>
    <font>
      <b/>
      <i/>
      <sz val="9"/>
      <name val="Arial"/>
      <family val="2"/>
    </font>
    <font>
      <b/>
      <vertAlign val="superscript"/>
      <sz val="10"/>
      <name val="Arial"/>
      <family val="2"/>
    </font>
    <font>
      <i/>
      <sz val="10"/>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z val="10"/>
      <color rgb="FFC00000"/>
      <name val="Arial"/>
      <family val="2"/>
    </font>
    <font>
      <b/>
      <strike/>
      <sz val="10"/>
      <color rgb="FFC00000"/>
      <name val="Arial"/>
      <family val="2"/>
    </font>
    <font>
      <sz val="10"/>
      <color rgb="FFC00000"/>
      <name val="Arial"/>
      <family val="2"/>
    </font>
    <font>
      <sz val="11"/>
      <color rgb="FFC00000"/>
      <name val="Calibri"/>
      <family val="2"/>
      <scheme val="minor"/>
    </font>
    <font>
      <strike/>
      <sz val="10"/>
      <color rgb="FFC00000"/>
      <name val="Arial"/>
      <family val="2"/>
    </font>
    <font>
      <b/>
      <sz val="11"/>
      <color rgb="FFC00000"/>
      <name val="Calibri"/>
      <family val="2"/>
      <scheme val="minor"/>
    </font>
    <font>
      <sz val="11"/>
      <name val="Calibri"/>
      <family val="2"/>
      <scheme val="minor"/>
    </font>
    <font>
      <b/>
      <sz val="11"/>
      <name val="Calibri"/>
      <family val="2"/>
      <scheme val="minor"/>
    </font>
    <font>
      <sz val="6"/>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
      <patternFill patternType="solid">
        <fgColor theme="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bottom/>
      <diagonal/>
    </border>
  </borders>
  <cellStyleXfs count="46640">
    <xf numFmtId="0" fontId="0" fillId="0" borderId="0"/>
    <xf numFmtId="0" fontId="18" fillId="0" borderId="0"/>
    <xf numFmtId="44" fontId="18" fillId="0" borderId="0" applyFont="0" applyFill="0" applyBorder="0" applyAlignment="0" applyProtection="0"/>
    <xf numFmtId="0"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167" fontId="18" fillId="0" borderId="0"/>
    <xf numFmtId="167" fontId="18" fillId="0" borderId="0"/>
    <xf numFmtId="167" fontId="18" fillId="0" borderId="0"/>
    <xf numFmtId="169" fontId="18" fillId="0" borderId="0"/>
    <xf numFmtId="169" fontId="18" fillId="0" borderId="0"/>
    <xf numFmtId="169" fontId="18" fillId="0" borderId="0"/>
    <xf numFmtId="169" fontId="18" fillId="0" borderId="0"/>
    <xf numFmtId="170" fontId="18" fillId="0" borderId="0"/>
    <xf numFmtId="170" fontId="18" fillId="0" borderId="0"/>
    <xf numFmtId="170" fontId="18" fillId="0" borderId="0"/>
    <xf numFmtId="170" fontId="18" fillId="0" borderId="0"/>
    <xf numFmtId="169" fontId="18" fillId="0" borderId="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0" fillId="44"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30" fillId="39"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0" fillId="42"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30"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2"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2"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2"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3" borderId="0" applyNumberFormat="0" applyBorder="0" applyAlignment="0" applyProtection="0"/>
    <xf numFmtId="0" fontId="7" fillId="3" borderId="0" applyNumberFormat="0" applyBorder="0" applyAlignment="0" applyProtection="0"/>
    <xf numFmtId="0" fontId="33" fillId="37" borderId="0" applyNumberFormat="0" applyBorder="0" applyAlignment="0" applyProtection="0"/>
    <xf numFmtId="0" fontId="7" fillId="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37"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11" fillId="6"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6" fillId="54" borderId="19" applyNumberFormat="0" applyAlignment="0" applyProtection="0"/>
    <xf numFmtId="0" fontId="36" fillId="54" borderId="19" applyNumberFormat="0" applyAlignment="0" applyProtection="0"/>
    <xf numFmtId="0" fontId="11" fillId="6"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6" fillId="54" borderId="19" applyNumberFormat="0" applyAlignment="0" applyProtection="0"/>
    <xf numFmtId="0" fontId="36" fillId="54" borderId="19" applyNumberFormat="0" applyAlignment="0" applyProtection="0"/>
    <xf numFmtId="0" fontId="36" fillId="54" borderId="19" applyNumberFormat="0" applyAlignment="0" applyProtection="0"/>
    <xf numFmtId="0" fontId="13" fillId="7" borderId="7" applyNumberFormat="0" applyAlignment="0" applyProtection="0"/>
    <xf numFmtId="0" fontId="13" fillId="7" borderId="7" applyNumberFormat="0" applyAlignment="0" applyProtection="0"/>
    <xf numFmtId="0" fontId="37" fillId="55" borderId="20" applyNumberFormat="0" applyAlignment="0" applyProtection="0"/>
    <xf numFmtId="41" fontId="18" fillId="0" borderId="0">
      <alignment vertical="center"/>
    </xf>
    <xf numFmtId="41" fontId="18" fillId="0" borderId="0">
      <alignment vertical="center"/>
    </xf>
    <xf numFmtId="41" fontId="18" fillId="0" borderId="0">
      <alignment vertical="center"/>
    </xf>
    <xf numFmtId="171" fontId="18" fillId="0" borderId="0">
      <alignment vertical="center"/>
    </xf>
    <xf numFmtId="17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8" fillId="0" borderId="0">
      <alignment vertical="center"/>
    </xf>
    <xf numFmtId="4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8" fillId="0" borderId="0">
      <alignment vertical="center"/>
    </xf>
    <xf numFmtId="4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lignment vertical="center"/>
    </xf>
    <xf numFmtId="17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1" fontId="18" fillId="0" borderId="0">
      <alignment vertical="center"/>
    </xf>
    <xf numFmtId="171" fontId="18" fillId="0" borderId="0">
      <alignment vertical="center"/>
    </xf>
    <xf numFmtId="171" fontId="18" fillId="0" borderId="0">
      <alignment vertical="center"/>
    </xf>
    <xf numFmtId="171" fontId="38" fillId="0" borderId="0" applyFont="0" applyFill="0" applyBorder="0" applyAlignment="0" applyProtection="0"/>
    <xf numFmtId="171" fontId="3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1" fontId="18" fillId="0" borderId="0">
      <alignment vertical="center"/>
    </xf>
    <xf numFmtId="41" fontId="18" fillId="0" borderId="0">
      <alignment vertical="center"/>
    </xf>
    <xf numFmtId="171" fontId="18" fillId="0" borderId="0">
      <alignment vertical="center"/>
    </xf>
    <xf numFmtId="171" fontId="18" fillId="0" borderId="0">
      <alignment vertical="center"/>
    </xf>
    <xf numFmtId="41" fontId="18" fillId="0" borderId="0">
      <alignment vertical="center"/>
    </xf>
    <xf numFmtId="41" fontId="18" fillId="0" borderId="0">
      <alignment vertical="center"/>
    </xf>
    <xf numFmtId="171"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1" fontId="18" fillId="0" borderId="0">
      <alignment vertical="center"/>
    </xf>
    <xf numFmtId="41" fontId="18" fillId="0" borderId="0">
      <alignment vertical="center"/>
    </xf>
    <xf numFmtId="171" fontId="18" fillId="0" borderId="0">
      <alignment vertical="center"/>
    </xf>
    <xf numFmtId="41" fontId="18" fillId="0" borderId="0">
      <alignment vertical="center"/>
    </xf>
    <xf numFmtId="4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2"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24"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49" fontId="40" fillId="56" borderId="21" applyAlignment="0" applyProtection="0"/>
    <xf numFmtId="43" fontId="38" fillId="0" borderId="0" applyFont="0" applyFill="0" applyBorder="0" applyAlignment="0" applyProtection="0"/>
    <xf numFmtId="49" fontId="40" fillId="56" borderId="21"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67"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0"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0" fillId="56" borderId="21"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67"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3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2" fontId="41" fillId="0" borderId="0" applyFont="0" applyFill="0" applyBorder="0" applyAlignment="0" applyProtection="0"/>
    <xf numFmtId="43" fontId="38" fillId="0" borderId="0" applyFont="0" applyFill="0" applyBorder="0" applyAlignment="0" applyProtection="0"/>
    <xf numFmtId="172" fontId="41" fillId="0" borderId="0" applyFont="0" applyFill="0" applyBorder="0" applyAlignment="0" applyProtection="0"/>
    <xf numFmtId="43" fontId="38" fillId="0" borderId="0" applyFont="0" applyFill="0" applyBorder="0" applyAlignment="0" applyProtection="0"/>
    <xf numFmtId="172" fontId="18" fillId="0" borderId="0">
      <alignment vertical="center"/>
    </xf>
    <xf numFmtId="43"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24"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3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172" fontId="18" fillId="0" borderId="0">
      <alignment vertical="center"/>
    </xf>
    <xf numFmtId="172" fontId="18" fillId="0" borderId="0">
      <alignment vertical="center"/>
    </xf>
    <xf numFmtId="43" fontId="1" fillId="0" borderId="0" applyFont="0" applyFill="0" applyBorder="0" applyAlignment="0" applyProtection="0"/>
    <xf numFmtId="172" fontId="18" fillId="0" borderId="0">
      <alignment vertical="center"/>
    </xf>
    <xf numFmtId="172" fontId="18" fillId="0" borderId="0">
      <alignment vertical="center"/>
    </xf>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2"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2" fontId="39" fillId="0" borderId="0" applyFont="0" applyFill="0" applyBorder="0" applyAlignment="0" applyProtection="0"/>
    <xf numFmtId="172" fontId="18" fillId="0" borderId="0">
      <alignment vertical="center"/>
    </xf>
    <xf numFmtId="172" fontId="18" fillId="0" borderId="0">
      <alignment vertical="center"/>
    </xf>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18" fillId="0" borderId="0">
      <alignment vertical="center"/>
    </xf>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8" fillId="0" borderId="0" applyFont="0" applyFill="0" applyBorder="0" applyAlignment="0" applyProtection="0"/>
    <xf numFmtId="43" fontId="1"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38" fillId="0" borderId="0" applyFont="0" applyFill="0" applyBorder="0" applyAlignment="0" applyProtection="0"/>
    <xf numFmtId="172" fontId="18" fillId="0" borderId="0">
      <alignment vertical="center"/>
    </xf>
    <xf numFmtId="172" fontId="18" fillId="0" borderId="0">
      <alignment vertical="center"/>
    </xf>
    <xf numFmtId="43" fontId="42"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lignment vertical="center"/>
    </xf>
    <xf numFmtId="43" fontId="1"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2"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18" fillId="0" borderId="0">
      <alignment vertical="center"/>
    </xf>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39"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38"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17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7" fontId="24"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167" fontId="24" fillId="0" borderId="0" applyFont="0" applyFill="0" applyBorder="0" applyAlignment="0" applyProtection="0"/>
    <xf numFmtId="172" fontId="24" fillId="0" borderId="0" applyFont="0" applyFill="0" applyBorder="0" applyAlignment="0" applyProtection="0"/>
    <xf numFmtId="172" fontId="38" fillId="0" borderId="0" applyFont="0" applyFill="0" applyBorder="0" applyAlignment="0" applyProtection="0"/>
    <xf numFmtId="172" fontId="18" fillId="0" borderId="0">
      <alignment vertical="center"/>
    </xf>
    <xf numFmtId="172" fontId="18" fillId="0" borderId="0">
      <alignment vertical="center"/>
    </xf>
    <xf numFmtId="172" fontId="24" fillId="0" borderId="0" applyFont="0" applyFill="0" applyBorder="0" applyAlignment="0" applyProtection="0"/>
    <xf numFmtId="172" fontId="18" fillId="0" borderId="0">
      <alignment vertical="center"/>
    </xf>
    <xf numFmtId="172" fontId="38" fillId="0" borderId="0" applyFont="0" applyFill="0" applyBorder="0" applyAlignment="0" applyProtection="0"/>
    <xf numFmtId="172" fontId="24" fillId="0" borderId="0" applyFont="0" applyFill="0" applyBorder="0" applyAlignment="0" applyProtection="0"/>
    <xf numFmtId="172" fontId="3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38"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5" fontId="18" fillId="0" borderId="0" applyFont="0" applyFill="0" applyBorder="0" applyAlignment="0" applyProtection="0"/>
    <xf numFmtId="43" fontId="18" fillId="0" borderId="0">
      <alignment vertical="center"/>
    </xf>
    <xf numFmtId="43"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5" fontId="18" fillId="0" borderId="0" applyFont="0" applyFill="0" applyBorder="0" applyAlignment="0" applyProtection="0"/>
    <xf numFmtId="43" fontId="18" fillId="0" borderId="0">
      <alignment vertical="center"/>
    </xf>
    <xf numFmtId="43"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39"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0"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38"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38"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172" fontId="38"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42" fontId="18" fillId="0" borderId="0">
      <alignment vertical="center"/>
    </xf>
    <xf numFmtId="176"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8" fillId="0" borderId="0">
      <alignment vertical="center"/>
    </xf>
    <xf numFmtId="44" fontId="18" fillId="0" borderId="0">
      <alignment vertical="center"/>
    </xf>
    <xf numFmtId="178"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9"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lignment vertical="center"/>
    </xf>
    <xf numFmtId="177" fontId="18"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171"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1"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lignment vertical="center"/>
    </xf>
    <xf numFmtId="178" fontId="18" fillId="0" borderId="0" applyFont="0" applyFill="0" applyBorder="0" applyAlignment="0" applyProtection="0"/>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lignment vertical="center"/>
    </xf>
    <xf numFmtId="178" fontId="18" fillId="0" borderId="0" applyFont="0" applyFill="0" applyBorder="0" applyAlignment="0" applyProtection="0"/>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4" fillId="38" borderId="0" applyNumberFormat="0" applyBorder="0" applyAlignment="0" applyProtection="0"/>
    <xf numFmtId="0" fontId="6" fillId="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2" borderId="0" applyNumberFormat="0" applyBorder="0" applyAlignment="0" applyProtection="0"/>
    <xf numFmtId="0" fontId="45" fillId="38"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4"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3" fillId="0" borderId="1"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7" fillId="0" borderId="22" applyNumberFormat="0" applyFill="0" applyAlignment="0" applyProtection="0"/>
    <xf numFmtId="0" fontId="4" fillId="0" borderId="2"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 fillId="0" borderId="2"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9" fillId="0" borderId="23" applyNumberFormat="0" applyFill="0" applyAlignment="0" applyProtection="0"/>
    <xf numFmtId="0" fontId="5" fillId="0" borderId="3"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 fillId="0" borderId="3"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1" fillId="0" borderId="24" applyNumberFormat="0" applyFill="0" applyAlignment="0" applyProtection="0"/>
    <xf numFmtId="0" fontId="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0" fontId="9" fillId="5" borderId="4" applyNumberFormat="0" applyAlignment="0" applyProtection="0"/>
    <xf numFmtId="0" fontId="53" fillId="41" borderId="19" applyNumberFormat="0" applyAlignment="0" applyProtection="0"/>
    <xf numFmtId="0" fontId="53" fillId="41" borderId="19" applyNumberFormat="0" applyAlignment="0" applyProtection="0"/>
    <xf numFmtId="0" fontId="53" fillId="41" borderId="19" applyNumberFormat="0" applyAlignment="0" applyProtection="0"/>
    <xf numFmtId="0" fontId="9" fillId="5" borderId="4" applyNumberFormat="0" applyAlignment="0" applyProtection="0"/>
    <xf numFmtId="0" fontId="54" fillId="41" borderId="4" applyNumberFormat="0" applyAlignment="0" applyProtection="0"/>
    <xf numFmtId="0" fontId="54" fillId="41" borderId="4" applyNumberFormat="0" applyAlignment="0" applyProtection="0"/>
    <xf numFmtId="0" fontId="54" fillId="41" borderId="4" applyNumberFormat="0" applyAlignment="0" applyProtection="0"/>
    <xf numFmtId="0" fontId="54" fillId="41" borderId="4" applyNumberFormat="0" applyAlignment="0" applyProtection="0"/>
    <xf numFmtId="0" fontId="53" fillId="41" borderId="19" applyNumberFormat="0" applyAlignment="0" applyProtection="0"/>
    <xf numFmtId="0" fontId="53" fillId="41" borderId="19" applyNumberFormat="0" applyAlignment="0" applyProtection="0"/>
    <xf numFmtId="0" fontId="53" fillId="41" borderId="19" applyNumberFormat="0" applyAlignment="0" applyProtection="0"/>
    <xf numFmtId="0" fontId="12" fillId="0" borderId="6"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12" fillId="0" borderId="6"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6" fillId="0" borderId="25" applyNumberFormat="0" applyFill="0" applyAlignment="0" applyProtection="0"/>
    <xf numFmtId="180" fontId="18" fillId="0" borderId="0"/>
    <xf numFmtId="180" fontId="18" fillId="0" borderId="0"/>
    <xf numFmtId="180" fontId="18" fillId="0" borderId="0"/>
    <xf numFmtId="180" fontId="18" fillId="0" borderId="0"/>
    <xf numFmtId="179" fontId="18" fillId="0" borderId="0"/>
    <xf numFmtId="179" fontId="18" fillId="0" borderId="0"/>
    <xf numFmtId="179" fontId="18" fillId="0" borderId="0"/>
    <xf numFmtId="179" fontId="18" fillId="0" borderId="0"/>
    <xf numFmtId="180" fontId="18" fillId="0" borderId="0"/>
    <xf numFmtId="180" fontId="18" fillId="0" borderId="0"/>
    <xf numFmtId="180" fontId="18" fillId="0" borderId="0"/>
    <xf numFmtId="180" fontId="18" fillId="0" borderId="0"/>
    <xf numFmtId="0" fontId="8"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8"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8" fillId="58" borderId="0" applyNumberFormat="0" applyBorder="0" applyAlignment="0" applyProtection="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8" fillId="0" borderId="0"/>
    <xf numFmtId="0" fontId="18" fillId="0" borderId="0"/>
    <xf numFmtId="0" fontId="1" fillId="0" borderId="0"/>
    <xf numFmtId="0" fontId="1" fillId="0" borderId="0"/>
    <xf numFmtId="0" fontId="41" fillId="0" borderId="0"/>
    <xf numFmtId="0" fontId="18" fillId="0" borderId="0">
      <alignment vertical="center"/>
    </xf>
    <xf numFmtId="0" fontId="18" fillId="0" borderId="0">
      <alignment vertical="center"/>
    </xf>
    <xf numFmtId="0" fontId="1" fillId="0" borderId="0"/>
    <xf numFmtId="0" fontId="41" fillId="0" borderId="0"/>
    <xf numFmtId="0" fontId="1" fillId="0" borderId="0"/>
    <xf numFmtId="0" fontId="1" fillId="0" borderId="0"/>
    <xf numFmtId="0" fontId="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24" fillId="0" borderId="0"/>
    <xf numFmtId="0" fontId="38" fillId="0" borderId="0"/>
    <xf numFmtId="0" fontId="38" fillId="0" borderId="0"/>
    <xf numFmtId="0" fontId="24" fillId="0" borderId="0"/>
    <xf numFmtId="0" fontId="18" fillId="0" borderId="0"/>
    <xf numFmtId="0" fontId="18" fillId="0" borderId="0"/>
    <xf numFmtId="0" fontId="38" fillId="0" borderId="0"/>
    <xf numFmtId="0" fontId="38" fillId="0" borderId="0"/>
    <xf numFmtId="0" fontId="38" fillId="0" borderId="0"/>
    <xf numFmtId="0" fontId="24" fillId="0" borderId="0"/>
    <xf numFmtId="0" fontId="18" fillId="0" borderId="0"/>
    <xf numFmtId="0" fontId="18" fillId="0" borderId="0"/>
    <xf numFmtId="0" fontId="38" fillId="0" borderId="0"/>
    <xf numFmtId="0" fontId="18" fillId="0" borderId="0">
      <alignment vertical="center"/>
    </xf>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38" fillId="0" borderId="0"/>
    <xf numFmtId="0" fontId="38" fillId="0" borderId="0"/>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24" fillId="0" borderId="0"/>
    <xf numFmtId="0" fontId="18" fillId="0" borderId="0"/>
    <xf numFmtId="0" fontId="38" fillId="0" borderId="0"/>
    <xf numFmtId="0" fontId="18" fillId="0" borderId="0"/>
    <xf numFmtId="0" fontId="24"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18"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8" fillId="0" borderId="0"/>
    <xf numFmtId="0" fontId="24" fillId="0" borderId="0"/>
    <xf numFmtId="0" fontId="18" fillId="0" borderId="0">
      <alignment vertical="center"/>
    </xf>
    <xf numFmtId="0" fontId="59" fillId="0" borderId="0">
      <alignment vertical="top"/>
    </xf>
    <xf numFmtId="0" fontId="18" fillId="0" borderId="0">
      <alignment vertical="center"/>
    </xf>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59"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39" fillId="0" borderId="0"/>
    <xf numFmtId="0" fontId="24" fillId="0" borderId="0"/>
    <xf numFmtId="0" fontId="39" fillId="0" borderId="0"/>
    <xf numFmtId="0" fontId="18" fillId="0" borderId="0">
      <alignment vertical="center"/>
    </xf>
    <xf numFmtId="0" fontId="39" fillId="0" borderId="0"/>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8" fillId="0" borderId="0"/>
    <xf numFmtId="0" fontId="24" fillId="0" borderId="0"/>
    <xf numFmtId="0" fontId="59" fillId="0" borderId="0">
      <alignment vertical="top"/>
    </xf>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38" fillId="0" borderId="0"/>
    <xf numFmtId="0" fontId="3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39" fillId="0" borderId="0"/>
    <xf numFmtId="0" fontId="24" fillId="0" borderId="0"/>
    <xf numFmtId="0" fontId="38" fillId="0" borderId="0"/>
    <xf numFmtId="0" fontId="39"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2" fillId="59" borderId="26"/>
    <xf numFmtId="0" fontId="18" fillId="0" borderId="0"/>
    <xf numFmtId="0" fontId="18" fillId="0" borderId="0"/>
    <xf numFmtId="0" fontId="42" fillId="59" borderId="26"/>
    <xf numFmtId="0" fontId="24" fillId="0" borderId="0"/>
    <xf numFmtId="0" fontId="38"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59"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38" fillId="0" borderId="0"/>
    <xf numFmtId="0" fontId="24" fillId="0" borderId="0"/>
    <xf numFmtId="0" fontId="24" fillId="0" borderId="0"/>
    <xf numFmtId="0" fontId="24" fillId="0" borderId="0"/>
    <xf numFmtId="0" fontId="41"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59" fillId="0" borderId="0">
      <alignment vertical="top"/>
    </xf>
    <xf numFmtId="0" fontId="39"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9" fillId="0" borderId="0"/>
    <xf numFmtId="0" fontId="4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24"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18" fillId="0" borderId="0"/>
    <xf numFmtId="0" fontId="18"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2" fillId="59" borderId="26"/>
    <xf numFmtId="0" fontId="18"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24" fillId="0" borderId="0"/>
    <xf numFmtId="0" fontId="24" fillId="0" borderId="0"/>
    <xf numFmtId="0" fontId="18" fillId="0" borderId="0">
      <alignment vertical="center"/>
    </xf>
    <xf numFmtId="0" fontId="1" fillId="0" borderId="0"/>
    <xf numFmtId="0" fontId="3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24"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9"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24" fillId="0" borderId="0"/>
    <xf numFmtId="0" fontId="18" fillId="0" borderId="0">
      <alignment vertical="center"/>
    </xf>
    <xf numFmtId="0" fontId="1" fillId="0" borderId="0"/>
    <xf numFmtId="0" fontId="24" fillId="0" borderId="0"/>
    <xf numFmtId="0" fontId="24"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8" fillId="0" borderId="0"/>
    <xf numFmtId="0" fontId="1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8"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9"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38"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8" fillId="0" borderId="0"/>
    <xf numFmtId="0" fontId="3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4" fillId="0" borderId="0"/>
    <xf numFmtId="0" fontId="24"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4"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38"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24" fillId="0" borderId="0"/>
    <xf numFmtId="0" fontId="38" fillId="0" borderId="0"/>
    <xf numFmtId="0" fontId="18" fillId="0" borderId="0"/>
    <xf numFmtId="0" fontId="24" fillId="0" borderId="0"/>
    <xf numFmtId="0" fontId="18" fillId="0" borderId="0"/>
    <xf numFmtId="0" fontId="24" fillId="0" borderId="0"/>
    <xf numFmtId="0" fontId="24" fillId="0" borderId="0"/>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xf numFmtId="0" fontId="18" fillId="0" borderId="0"/>
    <xf numFmtId="0" fontId="3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8" fillId="60" borderId="27" applyNumberFormat="0" applyFont="0" applyAlignment="0" applyProtection="0"/>
    <xf numFmtId="0" fontId="18" fillId="60" borderId="27" applyNumberFormat="0" applyFont="0" applyAlignment="0" applyProtection="0"/>
    <xf numFmtId="0" fontId="18" fillId="60" borderId="27"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8" fillId="60" borderId="27"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8" fillId="60" borderId="27" applyNumberFormat="0" applyFont="0" applyAlignment="0" applyProtection="0"/>
    <xf numFmtId="0" fontId="18" fillId="60" borderId="27" applyNumberFormat="0" applyFont="0" applyAlignment="0" applyProtection="0"/>
    <xf numFmtId="0" fontId="18" fillId="60" borderId="27" applyNumberFormat="0" applyFont="0" applyAlignment="0" applyProtection="0"/>
    <xf numFmtId="0" fontId="10" fillId="6" borderId="5" applyNumberFormat="0" applyAlignment="0" applyProtection="0"/>
    <xf numFmtId="0" fontId="60" fillId="54" borderId="28" applyNumberFormat="0" applyAlignment="0" applyProtection="0"/>
    <xf numFmtId="0" fontId="60" fillId="54" borderId="28" applyNumberFormat="0" applyAlignment="0" applyProtection="0"/>
    <xf numFmtId="0" fontId="60" fillId="54" borderId="28" applyNumberFormat="0" applyAlignment="0" applyProtection="0"/>
    <xf numFmtId="0" fontId="10" fillId="6" borderId="5" applyNumberFormat="0" applyAlignment="0" applyProtection="0"/>
    <xf numFmtId="0" fontId="61" fillId="54" borderId="5" applyNumberFormat="0" applyAlignment="0" applyProtection="0"/>
    <xf numFmtId="0" fontId="61" fillId="54" borderId="5" applyNumberFormat="0" applyAlignment="0" applyProtection="0"/>
    <xf numFmtId="0" fontId="61" fillId="54" borderId="5" applyNumberFormat="0" applyAlignment="0" applyProtection="0"/>
    <xf numFmtId="0" fontId="61" fillId="54" borderId="5" applyNumberFormat="0" applyAlignment="0" applyProtection="0"/>
    <xf numFmtId="0" fontId="60" fillId="54" borderId="28" applyNumberFormat="0" applyAlignment="0" applyProtection="0"/>
    <xf numFmtId="0" fontId="60" fillId="54" borderId="28" applyNumberFormat="0" applyAlignment="0" applyProtection="0"/>
    <xf numFmtId="0" fontId="60" fillId="54" borderId="28"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 fillId="0" borderId="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16" fillId="0" borderId="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6" fillId="0" borderId="0" applyNumberFormat="0" applyFill="0" applyBorder="0" applyAlignment="0" applyProtection="0"/>
  </cellStyleXfs>
  <cellXfs count="146">
    <xf numFmtId="0" fontId="0" fillId="0" borderId="0" xfId="0"/>
    <xf numFmtId="0" fontId="18" fillId="0" borderId="0" xfId="1" applyAlignment="1">
      <alignment horizontal="center"/>
    </xf>
    <xf numFmtId="0" fontId="18" fillId="0" borderId="0" xfId="1"/>
    <xf numFmtId="0" fontId="18" fillId="0" borderId="0" xfId="1" applyBorder="1"/>
    <xf numFmtId="0" fontId="19" fillId="0" borderId="0" xfId="1" applyFont="1"/>
    <xf numFmtId="0" fontId="20" fillId="0" borderId="0" xfId="1" applyFont="1" applyAlignment="1">
      <alignment horizontal="right" vertical="top"/>
    </xf>
    <xf numFmtId="0" fontId="20" fillId="33" borderId="10" xfId="1" applyFont="1" applyFill="1" applyBorder="1" applyAlignment="1">
      <alignment horizontal="right" vertical="top"/>
    </xf>
    <xf numFmtId="0" fontId="20" fillId="33" borderId="0" xfId="1" applyFont="1" applyFill="1" applyAlignment="1">
      <alignment horizontal="right" vertical="top"/>
    </xf>
    <xf numFmtId="0" fontId="19" fillId="0" borderId="0" xfId="1" applyFont="1" applyAlignment="1">
      <alignment horizontal="right"/>
    </xf>
    <xf numFmtId="0" fontId="18" fillId="34" borderId="0" xfId="1" applyNumberFormat="1" applyFill="1" applyBorder="1" applyAlignment="1" applyProtection="1">
      <alignment horizontal="center" vertical="center"/>
      <protection locked="0"/>
    </xf>
    <xf numFmtId="0" fontId="18" fillId="0" borderId="0" xfId="1" applyFont="1"/>
    <xf numFmtId="0" fontId="22" fillId="33" borderId="0" xfId="1" applyFont="1" applyFill="1" applyAlignment="1"/>
    <xf numFmtId="0" fontId="23" fillId="0" borderId="0" xfId="1" applyFont="1" applyAlignment="1">
      <alignment horizontal="center"/>
    </xf>
    <xf numFmtId="0" fontId="18" fillId="35" borderId="11" xfId="1" applyFill="1" applyBorder="1"/>
    <xf numFmtId="0" fontId="19" fillId="35" borderId="12" xfId="1" applyFont="1" applyFill="1" applyBorder="1" applyAlignment="1"/>
    <xf numFmtId="0" fontId="19" fillId="35" borderId="13" xfId="1" applyFont="1" applyFill="1" applyBorder="1" applyAlignment="1"/>
    <xf numFmtId="0" fontId="19" fillId="35" borderId="14" xfId="1" applyFont="1" applyFill="1" applyBorder="1" applyAlignment="1">
      <alignment horizontal="center" wrapText="1"/>
    </xf>
    <xf numFmtId="0" fontId="19" fillId="35" borderId="14" xfId="1" applyFont="1" applyFill="1" applyBorder="1" applyAlignment="1">
      <alignment horizontal="center"/>
    </xf>
    <xf numFmtId="0" fontId="19" fillId="35" borderId="14" xfId="1" applyFont="1" applyFill="1" applyBorder="1"/>
    <xf numFmtId="0" fontId="18" fillId="35" borderId="15" xfId="1" applyFill="1" applyBorder="1"/>
    <xf numFmtId="0" fontId="19" fillId="35" borderId="16" xfId="1" applyFont="1" applyFill="1" applyBorder="1" applyAlignment="1">
      <alignment horizontal="center" wrapText="1"/>
    </xf>
    <xf numFmtId="0" fontId="19" fillId="35" borderId="17" xfId="1" applyFont="1" applyFill="1" applyBorder="1" applyAlignment="1">
      <alignment horizontal="center"/>
    </xf>
    <xf numFmtId="0" fontId="19" fillId="35" borderId="17" xfId="1" applyFont="1" applyFill="1" applyBorder="1" applyAlignment="1">
      <alignment horizontal="center" wrapText="1"/>
    </xf>
    <xf numFmtId="0" fontId="18" fillId="0" borderId="14" xfId="1" applyBorder="1" applyAlignment="1">
      <alignment horizontal="center" vertical="center"/>
    </xf>
    <xf numFmtId="0" fontId="18" fillId="0" borderId="14" xfId="1" applyFont="1" applyBorder="1" applyAlignment="1">
      <alignment vertical="center" wrapText="1"/>
    </xf>
    <xf numFmtId="164" fontId="24" fillId="33" borderId="13" xfId="2" applyNumberFormat="1" applyFont="1" applyFill="1" applyBorder="1"/>
    <xf numFmtId="164" fontId="18" fillId="0" borderId="14" xfId="3" applyNumberFormat="1" applyFont="1" applyBorder="1"/>
    <xf numFmtId="37" fontId="18" fillId="0" borderId="15" xfId="1" applyNumberFormat="1" applyBorder="1"/>
    <xf numFmtId="37" fontId="0" fillId="33" borderId="13" xfId="2" applyNumberFormat="1" applyFont="1" applyFill="1" applyBorder="1"/>
    <xf numFmtId="37" fontId="0" fillId="33" borderId="14" xfId="2" applyNumberFormat="1" applyFont="1" applyFill="1" applyBorder="1"/>
    <xf numFmtId="0" fontId="18" fillId="0" borderId="14" xfId="1" applyFill="1" applyBorder="1" applyAlignment="1">
      <alignment horizontal="center" vertical="center"/>
    </xf>
    <xf numFmtId="0" fontId="18" fillId="0" borderId="14" xfId="1" applyFill="1" applyBorder="1" applyAlignment="1">
      <alignment vertical="center" wrapText="1"/>
    </xf>
    <xf numFmtId="0" fontId="18" fillId="0" borderId="14" xfId="1" applyBorder="1" applyAlignment="1">
      <alignment vertical="center" wrapText="1"/>
    </xf>
    <xf numFmtId="0" fontId="18" fillId="0" borderId="14" xfId="1" applyFont="1" applyBorder="1" applyAlignment="1">
      <alignment horizontal="center" vertical="center"/>
    </xf>
    <xf numFmtId="37" fontId="0" fillId="33" borderId="0" xfId="2" applyNumberFormat="1" applyFont="1" applyFill="1"/>
    <xf numFmtId="0" fontId="18" fillId="0" borderId="14" xfId="1" applyFont="1" applyFill="1" applyBorder="1" applyAlignment="1">
      <alignment horizontal="center" vertical="center"/>
    </xf>
    <xf numFmtId="0" fontId="18" fillId="0" borderId="14" xfId="1" applyFont="1" applyFill="1" applyBorder="1" applyAlignment="1">
      <alignment vertical="center" wrapText="1"/>
    </xf>
    <xf numFmtId="0" fontId="18" fillId="0" borderId="14" xfId="1" applyBorder="1" applyAlignment="1">
      <alignment horizontal="left" vertical="center"/>
    </xf>
    <xf numFmtId="0" fontId="18" fillId="0" borderId="14" xfId="1" applyBorder="1" applyAlignment="1">
      <alignment horizontal="center"/>
    </xf>
    <xf numFmtId="0" fontId="18" fillId="0" borderId="14" xfId="1" applyBorder="1"/>
    <xf numFmtId="37" fontId="18" fillId="33" borderId="14" xfId="1" applyNumberFormat="1" applyFill="1" applyBorder="1"/>
    <xf numFmtId="0" fontId="19" fillId="0" borderId="14" xfId="1" applyFont="1" applyBorder="1"/>
    <xf numFmtId="165" fontId="19" fillId="0" borderId="14" xfId="1" applyNumberFormat="1" applyFont="1" applyBorder="1"/>
    <xf numFmtId="0" fontId="19" fillId="0" borderId="14" xfId="1" applyFont="1" applyBorder="1" applyAlignment="1">
      <alignment vertical="center" wrapText="1"/>
    </xf>
    <xf numFmtId="165" fontId="18" fillId="33" borderId="14" xfId="1" applyNumberFormat="1" applyFill="1" applyBorder="1"/>
    <xf numFmtId="165" fontId="0" fillId="0" borderId="14" xfId="2" applyNumberFormat="1" applyFont="1" applyBorder="1"/>
    <xf numFmtId="165" fontId="18" fillId="0" borderId="0" xfId="1" applyNumberFormat="1" applyBorder="1"/>
    <xf numFmtId="165" fontId="18" fillId="0" borderId="14" xfId="1" applyNumberFormat="1" applyBorder="1"/>
    <xf numFmtId="0" fontId="26" fillId="0" borderId="14" xfId="1" applyFont="1" applyBorder="1" applyAlignment="1">
      <alignment vertical="top" wrapText="1"/>
    </xf>
    <xf numFmtId="0" fontId="18" fillId="33" borderId="14" xfId="1" applyFill="1" applyBorder="1"/>
    <xf numFmtId="0" fontId="18" fillId="0" borderId="0" xfId="1" applyFill="1" applyBorder="1"/>
    <xf numFmtId="166" fontId="0" fillId="0" borderId="0" xfId="2" applyNumberFormat="1" applyFont="1" applyFill="1" applyBorder="1"/>
    <xf numFmtId="166" fontId="18" fillId="0" borderId="0" xfId="1" applyNumberFormat="1" applyFill="1" applyBorder="1"/>
    <xf numFmtId="0" fontId="18" fillId="0" borderId="0" xfId="1" applyFont="1" applyAlignment="1"/>
    <xf numFmtId="0" fontId="18" fillId="0" borderId="0" xfId="1" applyAlignment="1"/>
    <xf numFmtId="166" fontId="0" fillId="33" borderId="10" xfId="2" applyNumberFormat="1" applyFont="1" applyFill="1" applyBorder="1"/>
    <xf numFmtId="166" fontId="0" fillId="33" borderId="18" xfId="2" applyNumberFormat="1" applyFont="1" applyFill="1" applyBorder="1"/>
    <xf numFmtId="0" fontId="19" fillId="0" borderId="0" xfId="1" applyFont="1" applyFill="1" applyBorder="1" applyAlignment="1"/>
    <xf numFmtId="15" fontId="18" fillId="0" borderId="0" xfId="1" applyNumberFormat="1"/>
    <xf numFmtId="0" fontId="26" fillId="0" borderId="0" xfId="1" applyFont="1" applyAlignment="1">
      <alignment horizontal="center"/>
    </xf>
    <xf numFmtId="0" fontId="18" fillId="0" borderId="0" xfId="1" applyFont="1" applyAlignment="1">
      <alignment horizontal="left"/>
    </xf>
    <xf numFmtId="0" fontId="18" fillId="0" borderId="0" xfId="1" applyAlignment="1">
      <alignment horizontal="left"/>
    </xf>
    <xf numFmtId="166" fontId="0" fillId="0" borderId="14" xfId="2" applyNumberFormat="1" applyFont="1" applyBorder="1"/>
    <xf numFmtId="166" fontId="18" fillId="0" borderId="14" xfId="1" applyNumberFormat="1" applyBorder="1"/>
    <xf numFmtId="166" fontId="19" fillId="0" borderId="14" xfId="1" applyNumberFormat="1" applyFont="1" applyBorder="1"/>
    <xf numFmtId="166" fontId="0" fillId="0" borderId="12" xfId="2" applyNumberFormat="1" applyFont="1" applyBorder="1"/>
    <xf numFmtId="37" fontId="18" fillId="0" borderId="0" xfId="1" applyNumberFormat="1" applyBorder="1"/>
    <xf numFmtId="0" fontId="18" fillId="0" borderId="0" xfId="1" applyFont="1" applyAlignment="1">
      <alignment horizontal="left" vertical="top" wrapText="1"/>
    </xf>
    <xf numFmtId="0" fontId="18" fillId="0" borderId="0" xfId="1" applyAlignment="1">
      <alignment horizontal="left" wrapText="1"/>
    </xf>
    <xf numFmtId="0" fontId="67" fillId="33" borderId="0" xfId="1" applyFont="1" applyFill="1" applyAlignment="1">
      <alignment horizontal="center" vertical="top" wrapText="1"/>
    </xf>
    <xf numFmtId="0" fontId="21" fillId="0" borderId="0" xfId="1" applyFont="1" applyAlignment="1">
      <alignment horizontal="center" vertical="top"/>
    </xf>
    <xf numFmtId="0" fontId="18" fillId="0" borderId="0" xfId="1" applyAlignment="1">
      <alignment horizontal="left" vertical="top" wrapText="1"/>
    </xf>
    <xf numFmtId="165" fontId="69" fillId="0" borderId="14" xfId="1" applyNumberFormat="1" applyFont="1" applyBorder="1"/>
    <xf numFmtId="164" fontId="69" fillId="33" borderId="13" xfId="2" applyNumberFormat="1" applyFont="1" applyFill="1" applyBorder="1"/>
    <xf numFmtId="0" fontId="70" fillId="33" borderId="14" xfId="1" applyFont="1" applyFill="1" applyBorder="1"/>
    <xf numFmtId="0" fontId="69" fillId="35" borderId="14" xfId="1" applyFont="1" applyFill="1" applyBorder="1" applyAlignment="1">
      <alignment horizontal="center"/>
    </xf>
    <xf numFmtId="0" fontId="69" fillId="35" borderId="14" xfId="1" applyFont="1" applyFill="1" applyBorder="1" applyAlignment="1">
      <alignment horizontal="center" wrapText="1"/>
    </xf>
    <xf numFmtId="166" fontId="72" fillId="0" borderId="14" xfId="2" applyNumberFormat="1" applyFont="1" applyBorder="1"/>
    <xf numFmtId="164" fontId="69" fillId="0" borderId="14" xfId="3" applyNumberFormat="1" applyFont="1" applyBorder="1"/>
    <xf numFmtId="0" fontId="69" fillId="0" borderId="0" xfId="1" applyFont="1" applyFill="1" applyBorder="1" applyAlignment="1"/>
    <xf numFmtId="0" fontId="71" fillId="0" borderId="0" xfId="1" applyFont="1"/>
    <xf numFmtId="0" fontId="70" fillId="0" borderId="0" xfId="1" applyFont="1" applyFill="1" applyBorder="1" applyAlignment="1"/>
    <xf numFmtId="0" fontId="70" fillId="0" borderId="0" xfId="1" applyFont="1"/>
    <xf numFmtId="0" fontId="18" fillId="0" borderId="0" xfId="1" applyBorder="1" applyAlignment="1">
      <alignment horizontal="center"/>
    </xf>
    <xf numFmtId="166" fontId="70" fillId="0" borderId="0" xfId="1" applyNumberFormat="1" applyFont="1" applyBorder="1"/>
    <xf numFmtId="0" fontId="18" fillId="33" borderId="0" xfId="1" applyFill="1" applyBorder="1"/>
    <xf numFmtId="0" fontId="73" fillId="33" borderId="14" xfId="1" applyFont="1" applyFill="1" applyBorder="1"/>
    <xf numFmtId="0" fontId="69" fillId="35" borderId="17" xfId="1" applyFont="1" applyFill="1" applyBorder="1" applyAlignment="1">
      <alignment horizontal="center" wrapText="1"/>
    </xf>
    <xf numFmtId="0" fontId="20" fillId="33" borderId="0" xfId="1" applyFont="1" applyFill="1" applyBorder="1" applyAlignment="1">
      <alignment horizontal="right" vertical="top"/>
    </xf>
    <xf numFmtId="0" fontId="69" fillId="33" borderId="14" xfId="1" applyFont="1" applyFill="1" applyBorder="1"/>
    <xf numFmtId="166" fontId="74" fillId="0" borderId="14" xfId="2" applyNumberFormat="1" applyFont="1" applyBorder="1"/>
    <xf numFmtId="0" fontId="69" fillId="0" borderId="13" xfId="1" applyFont="1" applyFill="1" applyBorder="1" applyAlignment="1">
      <alignment horizontal="left"/>
    </xf>
    <xf numFmtId="165" fontId="69" fillId="0" borderId="0" xfId="1" applyNumberFormat="1" applyFont="1" applyBorder="1"/>
    <xf numFmtId="0" fontId="73" fillId="0" borderId="0" xfId="1" applyFont="1"/>
    <xf numFmtId="0" fontId="18" fillId="0" borderId="0" xfId="1" applyFont="1" applyAlignment="1">
      <alignment horizontal="left" vertical="top" wrapText="1"/>
    </xf>
    <xf numFmtId="0" fontId="18" fillId="0" borderId="0" xfId="1" applyAlignment="1">
      <alignment horizontal="left" wrapText="1"/>
    </xf>
    <xf numFmtId="0" fontId="21" fillId="0" borderId="0" xfId="1" applyFont="1" applyAlignment="1">
      <alignment horizontal="center" vertical="top"/>
    </xf>
    <xf numFmtId="0" fontId="18" fillId="0" borderId="0" xfId="1" applyAlignment="1">
      <alignment horizontal="left" vertical="top" wrapText="1"/>
    </xf>
    <xf numFmtId="164" fontId="71" fillId="33" borderId="13" xfId="2" applyNumberFormat="1" applyFont="1" applyFill="1" applyBorder="1"/>
    <xf numFmtId="164" fontId="71" fillId="0" borderId="14" xfId="2" applyNumberFormat="1" applyFont="1" applyBorder="1"/>
    <xf numFmtId="165" fontId="19" fillId="0" borderId="0" xfId="1" applyNumberFormat="1" applyFont="1" applyBorder="1"/>
    <xf numFmtId="0" fontId="19" fillId="35" borderId="0" xfId="1" applyFont="1" applyFill="1" applyBorder="1" applyAlignment="1"/>
    <xf numFmtId="166" fontId="73" fillId="0" borderId="0" xfId="1" applyNumberFormat="1" applyFont="1" applyFill="1" applyBorder="1"/>
    <xf numFmtId="0" fontId="69" fillId="0" borderId="0" xfId="1" applyFont="1" applyFill="1" applyBorder="1" applyAlignment="1">
      <alignment horizontal="left"/>
    </xf>
    <xf numFmtId="0" fontId="19" fillId="0" borderId="13" xfId="1" applyFont="1" applyFill="1" applyBorder="1" applyAlignment="1">
      <alignment horizontal="left"/>
    </xf>
    <xf numFmtId="0" fontId="69" fillId="0" borderId="13" xfId="1" applyFont="1" applyFill="1" applyBorder="1" applyAlignment="1">
      <alignment horizontal="left"/>
    </xf>
    <xf numFmtId="164" fontId="19" fillId="33" borderId="13" xfId="2" applyNumberFormat="1" applyFont="1" applyFill="1" applyBorder="1"/>
    <xf numFmtId="0" fontId="19" fillId="33" borderId="14" xfId="1" applyFont="1" applyFill="1" applyBorder="1"/>
    <xf numFmtId="166" fontId="75" fillId="0" borderId="14" xfId="2" applyNumberFormat="1" applyFont="1" applyBorder="1"/>
    <xf numFmtId="164" fontId="18" fillId="0" borderId="0" xfId="1" applyNumberFormat="1" applyBorder="1"/>
    <xf numFmtId="164" fontId="18" fillId="33" borderId="13" xfId="2" applyNumberFormat="1" applyFont="1" applyFill="1" applyBorder="1"/>
    <xf numFmtId="164" fontId="18" fillId="0" borderId="14" xfId="2" applyNumberFormat="1" applyFont="1" applyBorder="1"/>
    <xf numFmtId="0" fontId="18" fillId="33" borderId="0" xfId="1" applyFont="1" applyFill="1" applyBorder="1"/>
    <xf numFmtId="0" fontId="18" fillId="33" borderId="14" xfId="1" applyFont="1" applyFill="1" applyBorder="1"/>
    <xf numFmtId="166" fontId="76" fillId="0" borderId="14" xfId="2" applyNumberFormat="1" applyFont="1" applyBorder="1"/>
    <xf numFmtId="166" fontId="18" fillId="0" borderId="14" xfId="1" applyNumberFormat="1" applyFont="1" applyBorder="1"/>
    <xf numFmtId="166" fontId="1" fillId="0" borderId="0" xfId="2" applyNumberFormat="1" applyFont="1" applyFill="1" applyBorder="1"/>
    <xf numFmtId="166" fontId="18" fillId="0" borderId="0" xfId="1" applyNumberFormat="1" applyFont="1" applyFill="1" applyBorder="1"/>
    <xf numFmtId="166" fontId="75" fillId="0" borderId="0" xfId="2" applyNumberFormat="1" applyFont="1" applyFill="1" applyBorder="1"/>
    <xf numFmtId="0" fontId="18" fillId="0" borderId="0" xfId="1" applyFont="1" applyFill="1" applyBorder="1"/>
    <xf numFmtId="166" fontId="75" fillId="33" borderId="10" xfId="2" applyNumberFormat="1" applyFont="1" applyFill="1" applyBorder="1"/>
    <xf numFmtId="166" fontId="75" fillId="33" borderId="18" xfId="2" applyNumberFormat="1" applyFont="1" applyFill="1" applyBorder="1"/>
    <xf numFmtId="0" fontId="19" fillId="0" borderId="0" xfId="1" applyFont="1" applyFill="1" applyBorder="1" applyAlignment="1">
      <alignment horizontal="right"/>
    </xf>
    <xf numFmtId="0" fontId="18" fillId="0" borderId="0" xfId="1" applyFont="1" applyAlignment="1">
      <alignment horizontal="left" vertical="top" wrapText="1"/>
    </xf>
    <xf numFmtId="0" fontId="18" fillId="0" borderId="0" xfId="1" applyAlignment="1">
      <alignment horizontal="left" wrapText="1"/>
    </xf>
    <xf numFmtId="0" fontId="67" fillId="33" borderId="0" xfId="1" applyFont="1" applyFill="1" applyAlignment="1">
      <alignment horizontal="center" vertical="top" wrapText="1"/>
    </xf>
    <xf numFmtId="0" fontId="21" fillId="0" borderId="0" xfId="1" applyFont="1" applyAlignment="1">
      <alignment horizontal="center" vertical="top"/>
    </xf>
    <xf numFmtId="0" fontId="19" fillId="35" borderId="11" xfId="1" applyFont="1" applyFill="1" applyBorder="1" applyAlignment="1">
      <alignment horizontal="center"/>
    </xf>
    <xf numFmtId="0" fontId="19" fillId="35" borderId="12" xfId="1" applyFont="1" applyFill="1" applyBorder="1" applyAlignment="1">
      <alignment horizontal="center"/>
    </xf>
    <xf numFmtId="0" fontId="19" fillId="35" borderId="13" xfId="1" applyFont="1" applyFill="1" applyBorder="1" applyAlignment="1">
      <alignment horizontal="center"/>
    </xf>
    <xf numFmtId="0" fontId="19" fillId="0" borderId="11" xfId="1" applyFont="1" applyFill="1" applyBorder="1" applyAlignment="1">
      <alignment horizontal="left"/>
    </xf>
    <xf numFmtId="0" fontId="19" fillId="0" borderId="12" xfId="1" applyFont="1" applyFill="1" applyBorder="1" applyAlignment="1">
      <alignment horizontal="left"/>
    </xf>
    <xf numFmtId="0" fontId="19" fillId="0" borderId="13" xfId="1" applyFont="1" applyFill="1" applyBorder="1" applyAlignment="1">
      <alignment horizontal="left"/>
    </xf>
    <xf numFmtId="0" fontId="18" fillId="0" borderId="0" xfId="1" applyAlignment="1">
      <alignment horizontal="left" vertical="top" wrapText="1"/>
    </xf>
    <xf numFmtId="0" fontId="69" fillId="0" borderId="11" xfId="1" applyFont="1" applyFill="1" applyBorder="1" applyAlignment="1">
      <alignment horizontal="left"/>
    </xf>
    <xf numFmtId="0" fontId="69" fillId="0" borderId="12" xfId="1" applyFont="1" applyFill="1" applyBorder="1" applyAlignment="1">
      <alignment horizontal="left"/>
    </xf>
    <xf numFmtId="0" fontId="69" fillId="0" borderId="13" xfId="1" applyFont="1" applyFill="1" applyBorder="1" applyAlignment="1">
      <alignment horizontal="left"/>
    </xf>
    <xf numFmtId="0" fontId="19" fillId="35" borderId="30" xfId="1" applyFont="1" applyFill="1" applyBorder="1" applyAlignment="1">
      <alignment horizontal="center"/>
    </xf>
    <xf numFmtId="0" fontId="19" fillId="35" borderId="18" xfId="1" applyFont="1" applyFill="1" applyBorder="1" applyAlignment="1">
      <alignment horizontal="center"/>
    </xf>
    <xf numFmtId="0" fontId="19" fillId="35" borderId="31" xfId="1" applyFont="1" applyFill="1" applyBorder="1" applyAlignment="1">
      <alignment horizontal="center"/>
    </xf>
    <xf numFmtId="0" fontId="19" fillId="35" borderId="0" xfId="1" applyFont="1" applyFill="1" applyBorder="1" applyAlignment="1">
      <alignment horizontal="center"/>
    </xf>
    <xf numFmtId="0" fontId="19" fillId="35" borderId="18" xfId="1" applyFont="1" applyFill="1" applyBorder="1" applyAlignment="1"/>
    <xf numFmtId="164" fontId="18" fillId="61" borderId="13" xfId="2" applyNumberFormat="1" applyFont="1" applyFill="1" applyBorder="1"/>
    <xf numFmtId="174" fontId="18" fillId="0" borderId="14" xfId="2" applyNumberFormat="1" applyFont="1" applyBorder="1"/>
    <xf numFmtId="37" fontId="18" fillId="0" borderId="31" xfId="1" applyNumberFormat="1" applyBorder="1"/>
    <xf numFmtId="164" fontId="18" fillId="33" borderId="14" xfId="2" applyNumberFormat="1" applyFont="1" applyFill="1" applyBorder="1"/>
  </cellXfs>
  <cellStyles count="46640">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
    <cellStyle name="Currency 194" xfId="21105"/>
    <cellStyle name="Currency 195" xfId="21106"/>
    <cellStyle name="Currency 196" xfId="21107"/>
    <cellStyle name="Currency 197" xfId="21108"/>
    <cellStyle name="Currency 198" xfId="21109"/>
    <cellStyle name="Currency 199" xfId="21110"/>
    <cellStyle name="Currency 2" xfId="21111"/>
    <cellStyle name="Currency 2 10" xfId="21112"/>
    <cellStyle name="Currency 2 10 2" xfId="21113"/>
    <cellStyle name="Currency 2 10 2 2" xfId="21114"/>
    <cellStyle name="Currency 2 10 2 2 2" xfId="21115"/>
    <cellStyle name="Currency 2 10 2 2 2 2" xfId="21116"/>
    <cellStyle name="Currency 2 10 2 2 3" xfId="21117"/>
    <cellStyle name="Currency 2 10 2 3" xfId="21118"/>
    <cellStyle name="Currency 2 10 2 3 2" xfId="21119"/>
    <cellStyle name="Currency 2 10 2 4" xfId="21120"/>
    <cellStyle name="Currency 2 10 2 5" xfId="21121"/>
    <cellStyle name="Currency 2 10 3" xfId="21122"/>
    <cellStyle name="Currency 2 10 3 2" xfId="21123"/>
    <cellStyle name="Currency 2 10 3 2 2" xfId="21124"/>
    <cellStyle name="Currency 2 10 3 2 2 2" xfId="21125"/>
    <cellStyle name="Currency 2 10 3 2 3" xfId="21126"/>
    <cellStyle name="Currency 2 10 3 3" xfId="21127"/>
    <cellStyle name="Currency 2 10 3 3 2" xfId="21128"/>
    <cellStyle name="Currency 2 10 3 4" xfId="21129"/>
    <cellStyle name="Currency 2 10 3 5" xfId="21130"/>
    <cellStyle name="Currency 2 10 4" xfId="21131"/>
    <cellStyle name="Currency 2 10 4 2" xfId="21132"/>
    <cellStyle name="Currency 2 10 4 2 2" xfId="21133"/>
    <cellStyle name="Currency 2 10 4 3" xfId="21134"/>
    <cellStyle name="Currency 2 10 4 4" xfId="21135"/>
    <cellStyle name="Currency 2 10 5" xfId="21136"/>
    <cellStyle name="Currency 2 10 5 2" xfId="21137"/>
    <cellStyle name="Currency 2 10 6" xfId="21138"/>
    <cellStyle name="Currency 2 10 7" xfId="21139"/>
    <cellStyle name="Currency 2 100" xfId="21140"/>
    <cellStyle name="Currency 2 101" xfId="21141"/>
    <cellStyle name="Currency 2 102" xfId="21142"/>
    <cellStyle name="Currency 2 103" xfId="21143"/>
    <cellStyle name="Currency 2 104" xfId="21144"/>
    <cellStyle name="Currency 2 105" xfId="21145"/>
    <cellStyle name="Currency 2 106" xfId="21146"/>
    <cellStyle name="Currency 2 107" xfId="21147"/>
    <cellStyle name="Currency 2 108" xfId="21148"/>
    <cellStyle name="Currency 2 109" xfId="21149"/>
    <cellStyle name="Currency 2 11" xfId="21150"/>
    <cellStyle name="Currency 2 11 2" xfId="21151"/>
    <cellStyle name="Currency 2 11 2 2" xfId="21152"/>
    <cellStyle name="Currency 2 11 2 2 2" xfId="21153"/>
    <cellStyle name="Currency 2 11 2 2 2 2" xfId="21154"/>
    <cellStyle name="Currency 2 11 2 2 3" xfId="21155"/>
    <cellStyle name="Currency 2 11 2 3" xfId="21156"/>
    <cellStyle name="Currency 2 11 2 3 2" xfId="21157"/>
    <cellStyle name="Currency 2 11 2 4" xfId="21158"/>
    <cellStyle name="Currency 2 11 2 5" xfId="21159"/>
    <cellStyle name="Currency 2 11 3" xfId="21160"/>
    <cellStyle name="Currency 2 11 3 2" xfId="21161"/>
    <cellStyle name="Currency 2 11 3 2 2" xfId="21162"/>
    <cellStyle name="Currency 2 11 3 2 2 2" xfId="21163"/>
    <cellStyle name="Currency 2 11 3 2 3" xfId="21164"/>
    <cellStyle name="Currency 2 11 3 3" xfId="21165"/>
    <cellStyle name="Currency 2 11 3 3 2" xfId="21166"/>
    <cellStyle name="Currency 2 11 3 4" xfId="21167"/>
    <cellStyle name="Currency 2 11 3 5" xfId="21168"/>
    <cellStyle name="Currency 2 11 4" xfId="21169"/>
    <cellStyle name="Currency 2 11 4 2" xfId="21170"/>
    <cellStyle name="Currency 2 11 4 2 2" xfId="21171"/>
    <cellStyle name="Currency 2 11 4 3" xfId="21172"/>
    <cellStyle name="Currency 2 11 4 4" xfId="21173"/>
    <cellStyle name="Currency 2 11 5" xfId="21174"/>
    <cellStyle name="Currency 2 11 5 2" xfId="21175"/>
    <cellStyle name="Currency 2 11 6" xfId="21176"/>
    <cellStyle name="Currency 2 11 7" xfId="21177"/>
    <cellStyle name="Currency 2 110" xfId="21178"/>
    <cellStyle name="Currency 2 111" xfId="21179"/>
    <cellStyle name="Currency 2 112" xfId="21180"/>
    <cellStyle name="Currency 2 113" xfId="21181"/>
    <cellStyle name="Currency 2 114" xfId="21182"/>
    <cellStyle name="Currency 2 115" xfId="21183"/>
    <cellStyle name="Currency 2 116" xfId="21184"/>
    <cellStyle name="Currency 2 117" xfId="21185"/>
    <cellStyle name="Currency 2 118" xfId="21186"/>
    <cellStyle name="Currency 2 119" xfId="21187"/>
    <cellStyle name="Currency 2 12" xfId="21188"/>
    <cellStyle name="Currency 2 12 2" xfId="21189"/>
    <cellStyle name="Currency 2 12 2 2" xfId="21190"/>
    <cellStyle name="Currency 2 12 2 2 2" xfId="21191"/>
    <cellStyle name="Currency 2 12 2 2 2 2" xfId="21192"/>
    <cellStyle name="Currency 2 12 2 2 3" xfId="21193"/>
    <cellStyle name="Currency 2 12 2 3" xfId="21194"/>
    <cellStyle name="Currency 2 12 2 3 2" xfId="21195"/>
    <cellStyle name="Currency 2 12 2 4" xfId="21196"/>
    <cellStyle name="Currency 2 12 2 5" xfId="21197"/>
    <cellStyle name="Currency 2 12 3" xfId="21198"/>
    <cellStyle name="Currency 2 12 3 2" xfId="21199"/>
    <cellStyle name="Currency 2 12 3 2 2" xfId="21200"/>
    <cellStyle name="Currency 2 12 3 2 2 2" xfId="21201"/>
    <cellStyle name="Currency 2 12 3 2 3" xfId="21202"/>
    <cellStyle name="Currency 2 12 3 3" xfId="21203"/>
    <cellStyle name="Currency 2 12 3 3 2" xfId="21204"/>
    <cellStyle name="Currency 2 12 3 4" xfId="21205"/>
    <cellStyle name="Currency 2 12 3 5" xfId="21206"/>
    <cellStyle name="Currency 2 12 4" xfId="21207"/>
    <cellStyle name="Currency 2 12 4 2" xfId="21208"/>
    <cellStyle name="Currency 2 12 4 2 2" xfId="21209"/>
    <cellStyle name="Currency 2 12 4 3" xfId="21210"/>
    <cellStyle name="Currency 2 12 4 4" xfId="21211"/>
    <cellStyle name="Currency 2 12 5" xfId="21212"/>
    <cellStyle name="Currency 2 12 5 2" xfId="21213"/>
    <cellStyle name="Currency 2 12 6" xfId="21214"/>
    <cellStyle name="Currency 2 12 7" xfId="21215"/>
    <cellStyle name="Currency 2 120" xfId="21216"/>
    <cellStyle name="Currency 2 121" xfId="21217"/>
    <cellStyle name="Currency 2 122" xfId="21218"/>
    <cellStyle name="Currency 2 123" xfId="21219"/>
    <cellStyle name="Currency 2 124" xfId="21220"/>
    <cellStyle name="Currency 2 125" xfId="21221"/>
    <cellStyle name="Currency 2 126" xfId="21222"/>
    <cellStyle name="Currency 2 127" xfId="21223"/>
    <cellStyle name="Currency 2 128" xfId="21224"/>
    <cellStyle name="Currency 2 129" xfId="21225"/>
    <cellStyle name="Currency 2 13" xfId="21226"/>
    <cellStyle name="Currency 2 13 2" xfId="21227"/>
    <cellStyle name="Currency 2 13 2 2" xfId="21228"/>
    <cellStyle name="Currency 2 13 2 2 2" xfId="21229"/>
    <cellStyle name="Currency 2 13 2 2 2 2" xfId="21230"/>
    <cellStyle name="Currency 2 13 2 2 3" xfId="21231"/>
    <cellStyle name="Currency 2 13 2 3" xfId="21232"/>
    <cellStyle name="Currency 2 13 2 3 2" xfId="21233"/>
    <cellStyle name="Currency 2 13 2 4" xfId="21234"/>
    <cellStyle name="Currency 2 13 2 5" xfId="21235"/>
    <cellStyle name="Currency 2 13 3" xfId="21236"/>
    <cellStyle name="Currency 2 13 3 2" xfId="21237"/>
    <cellStyle name="Currency 2 13 3 2 2" xfId="21238"/>
    <cellStyle name="Currency 2 13 3 2 2 2" xfId="21239"/>
    <cellStyle name="Currency 2 13 3 2 3" xfId="21240"/>
    <cellStyle name="Currency 2 13 3 3" xfId="21241"/>
    <cellStyle name="Currency 2 13 3 3 2" xfId="21242"/>
    <cellStyle name="Currency 2 13 3 4" xfId="21243"/>
    <cellStyle name="Currency 2 13 3 5" xfId="21244"/>
    <cellStyle name="Currency 2 13 4" xfId="21245"/>
    <cellStyle name="Currency 2 13 4 2" xfId="21246"/>
    <cellStyle name="Currency 2 13 4 2 2" xfId="21247"/>
    <cellStyle name="Currency 2 13 4 3" xfId="21248"/>
    <cellStyle name="Currency 2 13 4 4" xfId="21249"/>
    <cellStyle name="Currency 2 13 5" xfId="21250"/>
    <cellStyle name="Currency 2 13 5 2" xfId="21251"/>
    <cellStyle name="Currency 2 13 6" xfId="21252"/>
    <cellStyle name="Currency 2 13 7" xfId="21253"/>
    <cellStyle name="Currency 2 130" xfId="21254"/>
    <cellStyle name="Currency 2 131" xfId="21255"/>
    <cellStyle name="Currency 2 132" xfId="21256"/>
    <cellStyle name="Currency 2 133" xfId="21257"/>
    <cellStyle name="Currency 2 134" xfId="21258"/>
    <cellStyle name="Currency 2 14" xfId="21259"/>
    <cellStyle name="Currency 2 14 2" xfId="21260"/>
    <cellStyle name="Currency 2 14 2 2" xfId="21261"/>
    <cellStyle name="Currency 2 14 2 2 2" xfId="21262"/>
    <cellStyle name="Currency 2 14 2 2 2 2" xfId="21263"/>
    <cellStyle name="Currency 2 14 2 2 3" xfId="21264"/>
    <cellStyle name="Currency 2 14 2 3" xfId="21265"/>
    <cellStyle name="Currency 2 14 2 3 2" xfId="21266"/>
    <cellStyle name="Currency 2 14 2 4" xfId="21267"/>
    <cellStyle name="Currency 2 14 2 5" xfId="21268"/>
    <cellStyle name="Currency 2 14 3" xfId="21269"/>
    <cellStyle name="Currency 2 14 3 2" xfId="21270"/>
    <cellStyle name="Currency 2 14 3 2 2" xfId="21271"/>
    <cellStyle name="Currency 2 14 3 2 2 2" xfId="21272"/>
    <cellStyle name="Currency 2 14 3 2 3" xfId="21273"/>
    <cellStyle name="Currency 2 14 3 3" xfId="21274"/>
    <cellStyle name="Currency 2 14 3 3 2" xfId="21275"/>
    <cellStyle name="Currency 2 14 3 4" xfId="21276"/>
    <cellStyle name="Currency 2 14 3 5" xfId="21277"/>
    <cellStyle name="Currency 2 14 4" xfId="21278"/>
    <cellStyle name="Currency 2 14 4 2" xfId="21279"/>
    <cellStyle name="Currency 2 14 4 2 2" xfId="21280"/>
    <cellStyle name="Currency 2 14 4 3" xfId="21281"/>
    <cellStyle name="Currency 2 14 4 4" xfId="21282"/>
    <cellStyle name="Currency 2 14 5" xfId="21283"/>
    <cellStyle name="Currency 2 14 5 2" xfId="21284"/>
    <cellStyle name="Currency 2 14 6" xfId="21285"/>
    <cellStyle name="Currency 2 14 7" xfId="21286"/>
    <cellStyle name="Currency 2 15" xfId="21287"/>
    <cellStyle name="Currency 2 15 2" xfId="21288"/>
    <cellStyle name="Currency 2 15 2 2" xfId="21289"/>
    <cellStyle name="Currency 2 15 2 2 2" xfId="21290"/>
    <cellStyle name="Currency 2 15 2 2 2 2" xfId="21291"/>
    <cellStyle name="Currency 2 15 2 2 3" xfId="21292"/>
    <cellStyle name="Currency 2 15 2 3" xfId="21293"/>
    <cellStyle name="Currency 2 15 2 3 2" xfId="21294"/>
    <cellStyle name="Currency 2 15 2 4" xfId="21295"/>
    <cellStyle name="Currency 2 15 2 5" xfId="21296"/>
    <cellStyle name="Currency 2 15 3" xfId="21297"/>
    <cellStyle name="Currency 2 15 3 2" xfId="21298"/>
    <cellStyle name="Currency 2 15 3 2 2" xfId="21299"/>
    <cellStyle name="Currency 2 15 3 2 2 2" xfId="21300"/>
    <cellStyle name="Currency 2 15 3 2 3" xfId="21301"/>
    <cellStyle name="Currency 2 15 3 3" xfId="21302"/>
    <cellStyle name="Currency 2 15 3 3 2" xfId="21303"/>
    <cellStyle name="Currency 2 15 3 4" xfId="21304"/>
    <cellStyle name="Currency 2 15 3 5" xfId="21305"/>
    <cellStyle name="Currency 2 15 4" xfId="21306"/>
    <cellStyle name="Currency 2 15 4 2" xfId="21307"/>
    <cellStyle name="Currency 2 15 4 2 2" xfId="21308"/>
    <cellStyle name="Currency 2 15 4 3" xfId="21309"/>
    <cellStyle name="Currency 2 15 4 4" xfId="21310"/>
    <cellStyle name="Currency 2 15 5" xfId="21311"/>
    <cellStyle name="Currency 2 15 5 2" xfId="21312"/>
    <cellStyle name="Currency 2 15 6" xfId="21313"/>
    <cellStyle name="Currency 2 15 7" xfId="21314"/>
    <cellStyle name="Currency 2 16" xfId="21315"/>
    <cellStyle name="Currency 2 16 2" xfId="21316"/>
    <cellStyle name="Currency 2 16 2 2" xfId="21317"/>
    <cellStyle name="Currency 2 16 2 2 2" xfId="21318"/>
    <cellStyle name="Currency 2 16 2 2 2 2" xfId="21319"/>
    <cellStyle name="Currency 2 16 2 2 3" xfId="21320"/>
    <cellStyle name="Currency 2 16 2 3" xfId="21321"/>
    <cellStyle name="Currency 2 16 2 3 2" xfId="21322"/>
    <cellStyle name="Currency 2 16 2 4" xfId="21323"/>
    <cellStyle name="Currency 2 16 2 5" xfId="21324"/>
    <cellStyle name="Currency 2 16 3" xfId="21325"/>
    <cellStyle name="Currency 2 16 3 2" xfId="21326"/>
    <cellStyle name="Currency 2 16 3 2 2" xfId="21327"/>
    <cellStyle name="Currency 2 16 3 2 2 2" xfId="21328"/>
    <cellStyle name="Currency 2 16 3 2 3" xfId="21329"/>
    <cellStyle name="Currency 2 16 3 3" xfId="21330"/>
    <cellStyle name="Currency 2 16 3 3 2" xfId="21331"/>
    <cellStyle name="Currency 2 16 3 4" xfId="21332"/>
    <cellStyle name="Currency 2 16 3 5" xfId="21333"/>
    <cellStyle name="Currency 2 16 4" xfId="21334"/>
    <cellStyle name="Currency 2 16 4 2" xfId="21335"/>
    <cellStyle name="Currency 2 16 4 2 2" xfId="21336"/>
    <cellStyle name="Currency 2 16 4 3" xfId="21337"/>
    <cellStyle name="Currency 2 16 4 4" xfId="21338"/>
    <cellStyle name="Currency 2 16 5" xfId="21339"/>
    <cellStyle name="Currency 2 16 5 2" xfId="21340"/>
    <cellStyle name="Currency 2 16 6" xfId="21341"/>
    <cellStyle name="Currency 2 16 7" xfId="21342"/>
    <cellStyle name="Currency 2 17" xfId="21343"/>
    <cellStyle name="Currency 2 17 2" xfId="21344"/>
    <cellStyle name="Currency 2 17 2 2" xfId="21345"/>
    <cellStyle name="Currency 2 17 2 2 2" xfId="21346"/>
    <cellStyle name="Currency 2 17 2 2 2 2" xfId="21347"/>
    <cellStyle name="Currency 2 17 2 2 3" xfId="21348"/>
    <cellStyle name="Currency 2 17 2 3" xfId="21349"/>
    <cellStyle name="Currency 2 17 2 3 2" xfId="21350"/>
    <cellStyle name="Currency 2 17 2 4" xfId="21351"/>
    <cellStyle name="Currency 2 17 2 5" xfId="21352"/>
    <cellStyle name="Currency 2 17 3" xfId="21353"/>
    <cellStyle name="Currency 2 17 3 2" xfId="21354"/>
    <cellStyle name="Currency 2 17 3 2 2" xfId="21355"/>
    <cellStyle name="Currency 2 17 3 2 2 2" xfId="21356"/>
    <cellStyle name="Currency 2 17 3 2 3" xfId="21357"/>
    <cellStyle name="Currency 2 17 3 3" xfId="21358"/>
    <cellStyle name="Currency 2 17 3 3 2" xfId="21359"/>
    <cellStyle name="Currency 2 17 3 4" xfId="21360"/>
    <cellStyle name="Currency 2 17 3 5" xfId="21361"/>
    <cellStyle name="Currency 2 17 4" xfId="21362"/>
    <cellStyle name="Currency 2 17 4 2" xfId="21363"/>
    <cellStyle name="Currency 2 17 4 2 2" xfId="21364"/>
    <cellStyle name="Currency 2 17 4 3" xfId="21365"/>
    <cellStyle name="Currency 2 17 4 4" xfId="21366"/>
    <cellStyle name="Currency 2 17 5" xfId="21367"/>
    <cellStyle name="Currency 2 17 5 2" xfId="21368"/>
    <cellStyle name="Currency 2 17 6" xfId="21369"/>
    <cellStyle name="Currency 2 17 7" xfId="21370"/>
    <cellStyle name="Currency 2 18" xfId="21371"/>
    <cellStyle name="Currency 2 18 2" xfId="21372"/>
    <cellStyle name="Currency 2 18 2 2" xfId="21373"/>
    <cellStyle name="Currency 2 18 2 2 2" xfId="21374"/>
    <cellStyle name="Currency 2 18 2 2 2 2" xfId="21375"/>
    <cellStyle name="Currency 2 18 2 2 3" xfId="21376"/>
    <cellStyle name="Currency 2 18 2 3" xfId="21377"/>
    <cellStyle name="Currency 2 18 2 3 2" xfId="21378"/>
    <cellStyle name="Currency 2 18 2 4" xfId="21379"/>
    <cellStyle name="Currency 2 18 2 5" xfId="21380"/>
    <cellStyle name="Currency 2 18 3" xfId="21381"/>
    <cellStyle name="Currency 2 18 3 2" xfId="21382"/>
    <cellStyle name="Currency 2 18 3 2 2" xfId="21383"/>
    <cellStyle name="Currency 2 18 3 2 2 2" xfId="21384"/>
    <cellStyle name="Currency 2 18 3 2 3" xfId="21385"/>
    <cellStyle name="Currency 2 18 3 3" xfId="21386"/>
    <cellStyle name="Currency 2 18 3 3 2" xfId="21387"/>
    <cellStyle name="Currency 2 18 3 4" xfId="21388"/>
    <cellStyle name="Currency 2 18 3 5" xfId="21389"/>
    <cellStyle name="Currency 2 18 4" xfId="21390"/>
    <cellStyle name="Currency 2 18 4 2" xfId="21391"/>
    <cellStyle name="Currency 2 18 4 2 2" xfId="21392"/>
    <cellStyle name="Currency 2 18 4 3" xfId="21393"/>
    <cellStyle name="Currency 2 18 4 4" xfId="21394"/>
    <cellStyle name="Currency 2 18 5" xfId="21395"/>
    <cellStyle name="Currency 2 18 5 2" xfId="21396"/>
    <cellStyle name="Currency 2 18 6" xfId="21397"/>
    <cellStyle name="Currency 2 18 7" xfId="21398"/>
    <cellStyle name="Currency 2 19" xfId="21399"/>
    <cellStyle name="Currency 2 19 2" xfId="21400"/>
    <cellStyle name="Currency 2 19 2 2" xfId="21401"/>
    <cellStyle name="Currency 2 19 2 2 2" xfId="21402"/>
    <cellStyle name="Currency 2 19 2 2 2 2" xfId="21403"/>
    <cellStyle name="Currency 2 19 2 2 3" xfId="21404"/>
    <cellStyle name="Currency 2 19 2 3" xfId="21405"/>
    <cellStyle name="Currency 2 19 2 3 2" xfId="21406"/>
    <cellStyle name="Currency 2 19 2 4" xfId="21407"/>
    <cellStyle name="Currency 2 19 2 5" xfId="21408"/>
    <cellStyle name="Currency 2 19 3" xfId="21409"/>
    <cellStyle name="Currency 2 19 3 2" xfId="21410"/>
    <cellStyle name="Currency 2 19 3 2 2" xfId="21411"/>
    <cellStyle name="Currency 2 19 3 2 2 2" xfId="21412"/>
    <cellStyle name="Currency 2 19 3 2 3" xfId="21413"/>
    <cellStyle name="Currency 2 19 3 3" xfId="21414"/>
    <cellStyle name="Currency 2 19 3 3 2" xfId="21415"/>
    <cellStyle name="Currency 2 19 3 4" xfId="21416"/>
    <cellStyle name="Currency 2 19 3 5" xfId="21417"/>
    <cellStyle name="Currency 2 19 4" xfId="21418"/>
    <cellStyle name="Currency 2 19 4 2" xfId="21419"/>
    <cellStyle name="Currency 2 19 4 2 2" xfId="21420"/>
    <cellStyle name="Currency 2 19 4 3" xfId="21421"/>
    <cellStyle name="Currency 2 19 4 4" xfId="21422"/>
    <cellStyle name="Currency 2 19 5" xfId="21423"/>
    <cellStyle name="Currency 2 19 5 2" xfId="21424"/>
    <cellStyle name="Currency 2 19 6" xfId="21425"/>
    <cellStyle name="Currency 2 19 7" xfId="21426"/>
    <cellStyle name="Currency 2 2" xfId="21427"/>
    <cellStyle name="Currency 2 2 10" xfId="21428"/>
    <cellStyle name="Currency 2 2 11" xfId="21429"/>
    <cellStyle name="Currency 2 2 12" xfId="21430"/>
    <cellStyle name="Currency 2 2 13" xfId="21431"/>
    <cellStyle name="Currency 2 2 14" xfId="21432"/>
    <cellStyle name="Currency 2 2 15" xfId="21433"/>
    <cellStyle name="Currency 2 2 16" xfId="21434"/>
    <cellStyle name="Currency 2 2 17" xfId="21435"/>
    <cellStyle name="Currency 2 2 18" xfId="21436"/>
    <cellStyle name="Currency 2 2 19" xfId="21437"/>
    <cellStyle name="Currency 2 2 2" xfId="21438"/>
    <cellStyle name="Currency 2 2 2 2" xfId="21439"/>
    <cellStyle name="Currency 2 2 2 2 10" xfId="21440"/>
    <cellStyle name="Currency 2 2 2 2 2" xfId="21441"/>
    <cellStyle name="Currency 2 2 2 2 2 2" xfId="21442"/>
    <cellStyle name="Currency 2 2 2 2 2 2 2" xfId="21443"/>
    <cellStyle name="Currency 2 2 2 2 2 2 2 2" xfId="21444"/>
    <cellStyle name="Currency 2 2 2 2 2 2 2 2 2" xfId="21445"/>
    <cellStyle name="Currency 2 2 2 2 2 2 2 2 3" xfId="21446"/>
    <cellStyle name="Currency 2 2 2 2 2 2 2 3" xfId="21447"/>
    <cellStyle name="Currency 2 2 2 2 2 2 2 4" xfId="21448"/>
    <cellStyle name="Currency 2 2 2 2 2 2 3" xfId="21449"/>
    <cellStyle name="Currency 2 2 2 2 2 2 3 2" xfId="21450"/>
    <cellStyle name="Currency 2 2 2 2 2 2 3 3" xfId="21451"/>
    <cellStyle name="Currency 2 2 2 2 2 2 4" xfId="21452"/>
    <cellStyle name="Currency 2 2 2 2 2 2 5" xfId="21453"/>
    <cellStyle name="Currency 2 2 2 2 2 3" xfId="21454"/>
    <cellStyle name="Currency 2 2 2 2 2 3 2" xfId="21455"/>
    <cellStyle name="Currency 2 2 2 2 2 3 2 2" xfId="21456"/>
    <cellStyle name="Currency 2 2 2 2 2 3 2 2 2" xfId="21457"/>
    <cellStyle name="Currency 2 2 2 2 2 3 2 2 3" xfId="21458"/>
    <cellStyle name="Currency 2 2 2 2 2 3 2 3" xfId="21459"/>
    <cellStyle name="Currency 2 2 2 2 2 3 2 4" xfId="21460"/>
    <cellStyle name="Currency 2 2 2 2 2 3 3" xfId="21461"/>
    <cellStyle name="Currency 2 2 2 2 2 3 3 2" xfId="21462"/>
    <cellStyle name="Currency 2 2 2 2 2 3 3 3" xfId="21463"/>
    <cellStyle name="Currency 2 2 2 2 2 3 4" xfId="21464"/>
    <cellStyle name="Currency 2 2 2 2 2 3 5" xfId="21465"/>
    <cellStyle name="Currency 2 2 2 2 2 4" xfId="21466"/>
    <cellStyle name="Currency 2 2 2 2 2 4 2" xfId="21467"/>
    <cellStyle name="Currency 2 2 2 2 2 4 2 2" xfId="21468"/>
    <cellStyle name="Currency 2 2 2 2 2 4 2 2 2" xfId="21469"/>
    <cellStyle name="Currency 2 2 2 2 2 4 2 2 3" xfId="21470"/>
    <cellStyle name="Currency 2 2 2 2 2 4 2 3" xfId="21471"/>
    <cellStyle name="Currency 2 2 2 2 2 4 2 4" xfId="21472"/>
    <cellStyle name="Currency 2 2 2 2 2 4 3" xfId="21473"/>
    <cellStyle name="Currency 2 2 2 2 2 4 3 2" xfId="21474"/>
    <cellStyle name="Currency 2 2 2 2 2 4 3 3" xfId="21475"/>
    <cellStyle name="Currency 2 2 2 2 2 4 4" xfId="21476"/>
    <cellStyle name="Currency 2 2 2 2 2 4 5" xfId="21477"/>
    <cellStyle name="Currency 2 2 2 2 2 5" xfId="21478"/>
    <cellStyle name="Currency 2 2 2 2 2 5 2" xfId="21479"/>
    <cellStyle name="Currency 2 2 2 2 2 5 2 2" xfId="21480"/>
    <cellStyle name="Currency 2 2 2 2 2 5 2 3" xfId="21481"/>
    <cellStyle name="Currency 2 2 2 2 2 5 3" xfId="21482"/>
    <cellStyle name="Currency 2 2 2 2 2 5 4" xfId="21483"/>
    <cellStyle name="Currency 2 2 2 2 2 6" xfId="21484"/>
    <cellStyle name="Currency 2 2 2 2 2 6 2" xfId="21485"/>
    <cellStyle name="Currency 2 2 2 2 2 6 3" xfId="21486"/>
    <cellStyle name="Currency 2 2 2 2 2 7" xfId="21487"/>
    <cellStyle name="Currency 2 2 2 2 2 8" xfId="21488"/>
    <cellStyle name="Currency 2 2 2 2 2 9" xfId="21489"/>
    <cellStyle name="Currency 2 2 2 2 3" xfId="21490"/>
    <cellStyle name="Currency 2 2 2 2 3 2" xfId="21491"/>
    <cellStyle name="Currency 2 2 2 2 3 2 2" xfId="21492"/>
    <cellStyle name="Currency 2 2 2 2 3 2 2 2" xfId="21493"/>
    <cellStyle name="Currency 2 2 2 2 3 2 2 3" xfId="21494"/>
    <cellStyle name="Currency 2 2 2 2 3 2 3" xfId="21495"/>
    <cellStyle name="Currency 2 2 2 2 3 2 4" xfId="21496"/>
    <cellStyle name="Currency 2 2 2 2 3 3" xfId="21497"/>
    <cellStyle name="Currency 2 2 2 2 3 3 2" xfId="21498"/>
    <cellStyle name="Currency 2 2 2 2 3 3 3" xfId="21499"/>
    <cellStyle name="Currency 2 2 2 2 3 4" xfId="21500"/>
    <cellStyle name="Currency 2 2 2 2 3 5" xfId="21501"/>
    <cellStyle name="Currency 2 2 2 2 4" xfId="21502"/>
    <cellStyle name="Currency 2 2 2 2 4 2" xfId="21503"/>
    <cellStyle name="Currency 2 2 2 2 4 2 2" xfId="21504"/>
    <cellStyle name="Currency 2 2 2 2 4 2 2 2" xfId="21505"/>
    <cellStyle name="Currency 2 2 2 2 4 2 2 3" xfId="21506"/>
    <cellStyle name="Currency 2 2 2 2 4 2 3" xfId="21507"/>
    <cellStyle name="Currency 2 2 2 2 4 2 4" xfId="21508"/>
    <cellStyle name="Currency 2 2 2 2 4 3" xfId="21509"/>
    <cellStyle name="Currency 2 2 2 2 4 3 2" xfId="21510"/>
    <cellStyle name="Currency 2 2 2 2 4 3 3" xfId="21511"/>
    <cellStyle name="Currency 2 2 2 2 4 4" xfId="21512"/>
    <cellStyle name="Currency 2 2 2 2 4 5" xfId="21513"/>
    <cellStyle name="Currency 2 2 2 2 5" xfId="21514"/>
    <cellStyle name="Currency 2 2 2 2 5 2" xfId="21515"/>
    <cellStyle name="Currency 2 2 2 2 5 2 2" xfId="21516"/>
    <cellStyle name="Currency 2 2 2 2 5 2 2 2" xfId="21517"/>
    <cellStyle name="Currency 2 2 2 2 5 2 2 3" xfId="21518"/>
    <cellStyle name="Currency 2 2 2 2 5 2 3" xfId="21519"/>
    <cellStyle name="Currency 2 2 2 2 5 2 4" xfId="21520"/>
    <cellStyle name="Currency 2 2 2 2 5 3" xfId="21521"/>
    <cellStyle name="Currency 2 2 2 2 5 3 2" xfId="21522"/>
    <cellStyle name="Currency 2 2 2 2 5 3 3" xfId="21523"/>
    <cellStyle name="Currency 2 2 2 2 5 4" xfId="21524"/>
    <cellStyle name="Currency 2 2 2 2 5 5" xfId="21525"/>
    <cellStyle name="Currency 2 2 2 2 6" xfId="21526"/>
    <cellStyle name="Currency 2 2 2 2 6 2" xfId="21527"/>
    <cellStyle name="Currency 2 2 2 2 6 2 2" xfId="21528"/>
    <cellStyle name="Currency 2 2 2 2 6 2 3" xfId="21529"/>
    <cellStyle name="Currency 2 2 2 2 6 3" xfId="21530"/>
    <cellStyle name="Currency 2 2 2 2 6 4" xfId="21531"/>
    <cellStyle name="Currency 2 2 2 2 7" xfId="21532"/>
    <cellStyle name="Currency 2 2 2 2 7 2" xfId="21533"/>
    <cellStyle name="Currency 2 2 2 2 7 3" xfId="21534"/>
    <cellStyle name="Currency 2 2 2 2 8" xfId="21535"/>
    <cellStyle name="Currency 2 2 2 2 9" xfId="21536"/>
    <cellStyle name="Currency 2 2 2 3" xfId="21537"/>
    <cellStyle name="Currency 2 2 2 3 2" xfId="21538"/>
    <cellStyle name="Currency 2 2 2 3 2 2" xfId="21539"/>
    <cellStyle name="Currency 2 2 2 3 2 2 2" xfId="21540"/>
    <cellStyle name="Currency 2 2 2 3 2 2 2 2" xfId="21541"/>
    <cellStyle name="Currency 2 2 2 3 2 2 2 3" xfId="21542"/>
    <cellStyle name="Currency 2 2 2 3 2 2 3" xfId="21543"/>
    <cellStyle name="Currency 2 2 2 3 2 2 4" xfId="21544"/>
    <cellStyle name="Currency 2 2 2 3 2 3" xfId="21545"/>
    <cellStyle name="Currency 2 2 2 3 2 3 2" xfId="21546"/>
    <cellStyle name="Currency 2 2 2 3 2 3 3" xfId="21547"/>
    <cellStyle name="Currency 2 2 2 3 2 4" xfId="21548"/>
    <cellStyle name="Currency 2 2 2 3 2 5" xfId="21549"/>
    <cellStyle name="Currency 2 2 2 3 3" xfId="21550"/>
    <cellStyle name="Currency 2 2 2 3 3 2" xfId="21551"/>
    <cellStyle name="Currency 2 2 2 3 3 2 2" xfId="21552"/>
    <cellStyle name="Currency 2 2 2 3 3 2 2 2" xfId="21553"/>
    <cellStyle name="Currency 2 2 2 3 3 2 2 3" xfId="21554"/>
    <cellStyle name="Currency 2 2 2 3 3 2 3" xfId="21555"/>
    <cellStyle name="Currency 2 2 2 3 3 2 4" xfId="21556"/>
    <cellStyle name="Currency 2 2 2 3 3 3" xfId="21557"/>
    <cellStyle name="Currency 2 2 2 3 3 3 2" xfId="21558"/>
    <cellStyle name="Currency 2 2 2 3 3 3 3" xfId="21559"/>
    <cellStyle name="Currency 2 2 2 3 3 4" xfId="21560"/>
    <cellStyle name="Currency 2 2 2 3 3 5" xfId="21561"/>
    <cellStyle name="Currency 2 2 2 3 4" xfId="21562"/>
    <cellStyle name="Currency 2 2 2 3 4 2" xfId="21563"/>
    <cellStyle name="Currency 2 2 2 3 4 2 2" xfId="21564"/>
    <cellStyle name="Currency 2 2 2 3 4 2 2 2" xfId="21565"/>
    <cellStyle name="Currency 2 2 2 3 4 2 2 3" xfId="21566"/>
    <cellStyle name="Currency 2 2 2 3 4 2 3" xfId="21567"/>
    <cellStyle name="Currency 2 2 2 3 4 2 4" xfId="21568"/>
    <cellStyle name="Currency 2 2 2 3 4 3" xfId="21569"/>
    <cellStyle name="Currency 2 2 2 3 4 3 2" xfId="21570"/>
    <cellStyle name="Currency 2 2 2 3 4 3 3" xfId="21571"/>
    <cellStyle name="Currency 2 2 2 3 4 4" xfId="21572"/>
    <cellStyle name="Currency 2 2 2 3 4 5" xfId="21573"/>
    <cellStyle name="Currency 2 2 2 3 5" xfId="21574"/>
    <cellStyle name="Currency 2 2 2 3 5 2" xfId="21575"/>
    <cellStyle name="Currency 2 2 2 3 5 2 2" xfId="21576"/>
    <cellStyle name="Currency 2 2 2 3 5 2 3" xfId="21577"/>
    <cellStyle name="Currency 2 2 2 3 5 3" xfId="21578"/>
    <cellStyle name="Currency 2 2 2 3 5 4" xfId="21579"/>
    <cellStyle name="Currency 2 2 2 3 6" xfId="21580"/>
    <cellStyle name="Currency 2 2 2 3 6 2" xfId="21581"/>
    <cellStyle name="Currency 2 2 2 3 6 3" xfId="21582"/>
    <cellStyle name="Currency 2 2 2 3 7" xfId="21583"/>
    <cellStyle name="Currency 2 2 2 3 8" xfId="21584"/>
    <cellStyle name="Currency 2 2 2 3 9" xfId="21585"/>
    <cellStyle name="Currency 2 2 2 4" xfId="21586"/>
    <cellStyle name="Currency 2 2 2 4 2" xfId="21587"/>
    <cellStyle name="Currency 2 2 2 5" xfId="21588"/>
    <cellStyle name="Currency 2 2 2 5 2" xfId="21589"/>
    <cellStyle name="Currency 2 2 2 5 3" xfId="21590"/>
    <cellStyle name="Currency 2 2 2 6" xfId="21591"/>
    <cellStyle name="Currency 2 2 20" xfId="21592"/>
    <cellStyle name="Currency 2 2 21" xfId="21593"/>
    <cellStyle name="Currency 2 2 22" xfId="21594"/>
    <cellStyle name="Currency 2 2 23" xfId="21595"/>
    <cellStyle name="Currency 2 2 24" xfId="21596"/>
    <cellStyle name="Currency 2 2 3" xfId="21597"/>
    <cellStyle name="Currency 2 2 3 2" xfId="21598"/>
    <cellStyle name="Currency 2 2 3 2 2" xfId="21599"/>
    <cellStyle name="Currency 2 2 3 2 2 2" xfId="21600"/>
    <cellStyle name="Currency 2 2 3 2 2 2 2" xfId="21601"/>
    <cellStyle name="Currency 2 2 3 2 2 2 2 2" xfId="21602"/>
    <cellStyle name="Currency 2 2 3 2 2 2 2 3" xfId="21603"/>
    <cellStyle name="Currency 2 2 3 2 2 2 3" xfId="21604"/>
    <cellStyle name="Currency 2 2 3 2 2 2 4" xfId="21605"/>
    <cellStyle name="Currency 2 2 3 2 2 3" xfId="21606"/>
    <cellStyle name="Currency 2 2 3 2 2 3 2" xfId="21607"/>
    <cellStyle name="Currency 2 2 3 2 2 3 3" xfId="21608"/>
    <cellStyle name="Currency 2 2 3 2 2 4" xfId="21609"/>
    <cellStyle name="Currency 2 2 3 2 2 5" xfId="21610"/>
    <cellStyle name="Currency 2 2 3 2 3" xfId="21611"/>
    <cellStyle name="Currency 2 2 3 2 3 2" xfId="21612"/>
    <cellStyle name="Currency 2 2 3 2 3 2 2" xfId="21613"/>
    <cellStyle name="Currency 2 2 3 2 3 2 2 2" xfId="21614"/>
    <cellStyle name="Currency 2 2 3 2 3 2 2 3" xfId="21615"/>
    <cellStyle name="Currency 2 2 3 2 3 2 3" xfId="21616"/>
    <cellStyle name="Currency 2 2 3 2 3 2 4" xfId="21617"/>
    <cellStyle name="Currency 2 2 3 2 3 3" xfId="21618"/>
    <cellStyle name="Currency 2 2 3 2 3 3 2" xfId="21619"/>
    <cellStyle name="Currency 2 2 3 2 3 3 3" xfId="21620"/>
    <cellStyle name="Currency 2 2 3 2 3 4" xfId="21621"/>
    <cellStyle name="Currency 2 2 3 2 3 5" xfId="21622"/>
    <cellStyle name="Currency 2 2 3 2 4" xfId="21623"/>
    <cellStyle name="Currency 2 2 3 2 4 2" xfId="21624"/>
    <cellStyle name="Currency 2 2 3 2 4 2 2" xfId="21625"/>
    <cellStyle name="Currency 2 2 3 2 4 2 2 2" xfId="21626"/>
    <cellStyle name="Currency 2 2 3 2 4 2 2 3" xfId="21627"/>
    <cellStyle name="Currency 2 2 3 2 4 2 3" xfId="21628"/>
    <cellStyle name="Currency 2 2 3 2 4 2 4" xfId="21629"/>
    <cellStyle name="Currency 2 2 3 2 4 3" xfId="21630"/>
    <cellStyle name="Currency 2 2 3 2 4 3 2" xfId="21631"/>
    <cellStyle name="Currency 2 2 3 2 4 3 3" xfId="21632"/>
    <cellStyle name="Currency 2 2 3 2 4 4" xfId="21633"/>
    <cellStyle name="Currency 2 2 3 2 4 5" xfId="21634"/>
    <cellStyle name="Currency 2 2 3 2 5" xfId="21635"/>
    <cellStyle name="Currency 2 2 3 2 5 2" xfId="21636"/>
    <cellStyle name="Currency 2 2 3 2 5 2 2" xfId="21637"/>
    <cellStyle name="Currency 2 2 3 2 5 2 3" xfId="21638"/>
    <cellStyle name="Currency 2 2 3 2 5 3" xfId="21639"/>
    <cellStyle name="Currency 2 2 3 2 5 4" xfId="21640"/>
    <cellStyle name="Currency 2 2 3 2 6" xfId="21641"/>
    <cellStyle name="Currency 2 2 3 2 6 2" xfId="21642"/>
    <cellStyle name="Currency 2 2 3 2 6 3" xfId="21643"/>
    <cellStyle name="Currency 2 2 3 2 7" xfId="21644"/>
    <cellStyle name="Currency 2 2 3 2 8" xfId="21645"/>
    <cellStyle name="Currency 2 2 3 2 9" xfId="21646"/>
    <cellStyle name="Currency 2 2 3 3" xfId="21647"/>
    <cellStyle name="Currency 2 2 3 3 2" xfId="21648"/>
    <cellStyle name="Currency 2 2 3 3 2 2" xfId="21649"/>
    <cellStyle name="Currency 2 2 3 3 2 2 2" xfId="21650"/>
    <cellStyle name="Currency 2 2 3 3 2 2 3" xfId="21651"/>
    <cellStyle name="Currency 2 2 3 3 2 3" xfId="21652"/>
    <cellStyle name="Currency 2 2 3 3 2 4" xfId="21653"/>
    <cellStyle name="Currency 2 2 3 3 3" xfId="21654"/>
    <cellStyle name="Currency 2 2 3 3 3 2" xfId="21655"/>
    <cellStyle name="Currency 2 2 3 3 3 3" xfId="21656"/>
    <cellStyle name="Currency 2 2 3 3 4" xfId="21657"/>
    <cellStyle name="Currency 2 2 3 3 5" xfId="21658"/>
    <cellStyle name="Currency 2 2 3 4" xfId="21659"/>
    <cellStyle name="Currency 2 2 3 4 2" xfId="21660"/>
    <cellStyle name="Currency 2 2 3 4 2 2" xfId="21661"/>
    <cellStyle name="Currency 2 2 3 4 2 2 2" xfId="21662"/>
    <cellStyle name="Currency 2 2 3 4 2 2 3" xfId="21663"/>
    <cellStyle name="Currency 2 2 3 4 2 3" xfId="21664"/>
    <cellStyle name="Currency 2 2 3 4 2 4" xfId="21665"/>
    <cellStyle name="Currency 2 2 3 4 3" xfId="21666"/>
    <cellStyle name="Currency 2 2 3 4 3 2" xfId="21667"/>
    <cellStyle name="Currency 2 2 3 4 3 3" xfId="21668"/>
    <cellStyle name="Currency 2 2 3 4 4" xfId="21669"/>
    <cellStyle name="Currency 2 2 3 4 5" xfId="21670"/>
    <cellStyle name="Currency 2 2 3 5" xfId="21671"/>
    <cellStyle name="Currency 2 2 3 5 2" xfId="21672"/>
    <cellStyle name="Currency 2 2 3 5 2 2" xfId="21673"/>
    <cellStyle name="Currency 2 2 3 5 2 2 2" xfId="21674"/>
    <cellStyle name="Currency 2 2 3 5 2 2 3" xfId="21675"/>
    <cellStyle name="Currency 2 2 3 5 2 3" xfId="21676"/>
    <cellStyle name="Currency 2 2 3 5 2 4" xfId="21677"/>
    <cellStyle name="Currency 2 2 3 5 3" xfId="21678"/>
    <cellStyle name="Currency 2 2 3 5 3 2" xfId="21679"/>
    <cellStyle name="Currency 2 2 3 5 3 3" xfId="21680"/>
    <cellStyle name="Currency 2 2 3 5 4" xfId="21681"/>
    <cellStyle name="Currency 2 2 3 5 5" xfId="21682"/>
    <cellStyle name="Currency 2 2 3 6" xfId="21683"/>
    <cellStyle name="Currency 2 2 3 6 2" xfId="21684"/>
    <cellStyle name="Currency 2 2 3 6 2 2" xfId="21685"/>
    <cellStyle name="Currency 2 2 3 6 2 2 2" xfId="21686"/>
    <cellStyle name="Currency 2 2 3 6 2 2 3" xfId="21687"/>
    <cellStyle name="Currency 2 2 3 6 2 3" xfId="21688"/>
    <cellStyle name="Currency 2 2 3 6 2 4" xfId="21689"/>
    <cellStyle name="Currency 2 2 3 6 3" xfId="21690"/>
    <cellStyle name="Currency 2 2 3 6 3 2" xfId="21691"/>
    <cellStyle name="Currency 2 2 3 6 3 3" xfId="21692"/>
    <cellStyle name="Currency 2 2 3 6 4" xfId="21693"/>
    <cellStyle name="Currency 2 2 3 6 5" xfId="21694"/>
    <cellStyle name="Currency 2 2 3 7" xfId="21695"/>
    <cellStyle name="Currency 2 2 3 7 2" xfId="21696"/>
    <cellStyle name="Currency 2 2 3 7 2 2" xfId="21697"/>
    <cellStyle name="Currency 2 2 3 7 2 3" xfId="21698"/>
    <cellStyle name="Currency 2 2 3 7 3" xfId="21699"/>
    <cellStyle name="Currency 2 2 3 7 4" xfId="21700"/>
    <cellStyle name="Currency 2 2 3 8" xfId="21701"/>
    <cellStyle name="Currency 2 2 3 9" xfId="21702"/>
    <cellStyle name="Currency 2 2 4" xfId="21703"/>
    <cellStyle name="Currency 2 2 4 10" xfId="21704"/>
    <cellStyle name="Currency 2 2 4 2" xfId="21705"/>
    <cellStyle name="Currency 2 2 4 2 2" xfId="21706"/>
    <cellStyle name="Currency 2 2 4 2 2 2" xfId="21707"/>
    <cellStyle name="Currency 2 2 4 2 2 2 2" xfId="21708"/>
    <cellStyle name="Currency 2 2 4 2 2 2 3" xfId="21709"/>
    <cellStyle name="Currency 2 2 4 2 2 3" xfId="21710"/>
    <cellStyle name="Currency 2 2 4 2 2 4" xfId="21711"/>
    <cellStyle name="Currency 2 2 4 2 3" xfId="21712"/>
    <cellStyle name="Currency 2 2 4 2 3 2" xfId="21713"/>
    <cellStyle name="Currency 2 2 4 2 3 3" xfId="21714"/>
    <cellStyle name="Currency 2 2 4 2 4" xfId="21715"/>
    <cellStyle name="Currency 2 2 4 2 5" xfId="21716"/>
    <cellStyle name="Currency 2 2 4 3" xfId="21717"/>
    <cellStyle name="Currency 2 2 4 3 2" xfId="21718"/>
    <cellStyle name="Currency 2 2 4 3 2 2" xfId="21719"/>
    <cellStyle name="Currency 2 2 4 3 2 2 2" xfId="21720"/>
    <cellStyle name="Currency 2 2 4 3 2 2 3" xfId="21721"/>
    <cellStyle name="Currency 2 2 4 3 2 3" xfId="21722"/>
    <cellStyle name="Currency 2 2 4 3 2 4" xfId="21723"/>
    <cellStyle name="Currency 2 2 4 3 3" xfId="21724"/>
    <cellStyle name="Currency 2 2 4 3 3 2" xfId="21725"/>
    <cellStyle name="Currency 2 2 4 3 3 3" xfId="21726"/>
    <cellStyle name="Currency 2 2 4 3 4" xfId="21727"/>
    <cellStyle name="Currency 2 2 4 3 5" xfId="21728"/>
    <cellStyle name="Currency 2 2 4 4" xfId="21729"/>
    <cellStyle name="Currency 2 2 4 4 2" xfId="21730"/>
    <cellStyle name="Currency 2 2 4 4 2 2" xfId="21731"/>
    <cellStyle name="Currency 2 2 4 4 2 2 2" xfId="21732"/>
    <cellStyle name="Currency 2 2 4 4 2 2 3" xfId="21733"/>
    <cellStyle name="Currency 2 2 4 4 2 3" xfId="21734"/>
    <cellStyle name="Currency 2 2 4 4 2 4" xfId="21735"/>
    <cellStyle name="Currency 2 2 4 4 3" xfId="21736"/>
    <cellStyle name="Currency 2 2 4 4 3 2" xfId="21737"/>
    <cellStyle name="Currency 2 2 4 4 3 3" xfId="21738"/>
    <cellStyle name="Currency 2 2 4 4 4" xfId="21739"/>
    <cellStyle name="Currency 2 2 4 4 5" xfId="21740"/>
    <cellStyle name="Currency 2 2 4 5" xfId="21741"/>
    <cellStyle name="Currency 2 2 4 5 2" xfId="21742"/>
    <cellStyle name="Currency 2 2 4 5 2 2" xfId="21743"/>
    <cellStyle name="Currency 2 2 4 5 2 3" xfId="21744"/>
    <cellStyle name="Currency 2 2 4 5 3" xfId="21745"/>
    <cellStyle name="Currency 2 2 4 5 4" xfId="21746"/>
    <cellStyle name="Currency 2 2 4 6" xfId="21747"/>
    <cellStyle name="Currency 2 2 4 6 2" xfId="21748"/>
    <cellStyle name="Currency 2 2 4 6 3" xfId="21749"/>
    <cellStyle name="Currency 2 2 4 7" xfId="21750"/>
    <cellStyle name="Currency 2 2 4 8" xfId="21751"/>
    <cellStyle name="Currency 2 2 4 9" xfId="21752"/>
    <cellStyle name="Currency 2 2 5" xfId="21753"/>
    <cellStyle name="Currency 2 2 5 2" xfId="21754"/>
    <cellStyle name="Currency 2 2 5 3" xfId="21755"/>
    <cellStyle name="Currency 2 2 6" xfId="21756"/>
    <cellStyle name="Currency 2 2 6 2" xfId="21757"/>
    <cellStyle name="Currency 2 2 6 3" xfId="21758"/>
    <cellStyle name="Currency 2 2 7" xfId="21759"/>
    <cellStyle name="Currency 2 2 7 2" xfId="21760"/>
    <cellStyle name="Currency 2 2 7 3" xfId="21761"/>
    <cellStyle name="Currency 2 2 8" xfId="21762"/>
    <cellStyle name="Currency 2 2 9" xfId="21763"/>
    <cellStyle name="Currency 2 20" xfId="21764"/>
    <cellStyle name="Currency 2 20 2" xfId="21765"/>
    <cellStyle name="Currency 2 20 3" xfId="21766"/>
    <cellStyle name="Currency 2 20 4" xfId="21767"/>
    <cellStyle name="Currency 2 20 5" xfId="21768"/>
    <cellStyle name="Currency 2 21" xfId="21769"/>
    <cellStyle name="Currency 2 21 2" xfId="21770"/>
    <cellStyle name="Currency 2 21 3" xfId="21771"/>
    <cellStyle name="Currency 2 21 4" xfId="21772"/>
    <cellStyle name="Currency 2 22" xfId="21773"/>
    <cellStyle name="Currency 2 22 2" xfId="21774"/>
    <cellStyle name="Currency 2 22 3" xfId="21775"/>
    <cellStyle name="Currency 2 22 4" xfId="21776"/>
    <cellStyle name="Currency 2 23" xfId="21777"/>
    <cellStyle name="Currency 2 23 2" xfId="21778"/>
    <cellStyle name="Currency 2 23 3" xfId="21779"/>
    <cellStyle name="Currency 2 23 4" xfId="21780"/>
    <cellStyle name="Currency 2 24" xfId="21781"/>
    <cellStyle name="Currency 2 24 2" xfId="21782"/>
    <cellStyle name="Currency 2 24 3" xfId="21783"/>
    <cellStyle name="Currency 2 24 4" xfId="21784"/>
    <cellStyle name="Currency 2 25" xfId="21785"/>
    <cellStyle name="Currency 2 25 2" xfId="21786"/>
    <cellStyle name="Currency 2 25 3" xfId="21787"/>
    <cellStyle name="Currency 2 25 4" xfId="21788"/>
    <cellStyle name="Currency 2 26" xfId="21789"/>
    <cellStyle name="Currency 2 26 2" xfId="21790"/>
    <cellStyle name="Currency 2 26 3" xfId="21791"/>
    <cellStyle name="Currency 2 26 4" xfId="21792"/>
    <cellStyle name="Currency 2 27" xfId="21793"/>
    <cellStyle name="Currency 2 27 2" xfId="21794"/>
    <cellStyle name="Currency 2 27 3" xfId="21795"/>
    <cellStyle name="Currency 2 27 4" xfId="21796"/>
    <cellStyle name="Currency 2 28" xfId="21797"/>
    <cellStyle name="Currency 2 28 2" xfId="21798"/>
    <cellStyle name="Currency 2 28 3" xfId="21799"/>
    <cellStyle name="Currency 2 28 4" xfId="21800"/>
    <cellStyle name="Currency 2 29" xfId="21801"/>
    <cellStyle name="Currency 2 29 2" xfId="21802"/>
    <cellStyle name="Currency 2 29 3" xfId="21803"/>
    <cellStyle name="Currency 2 29 4" xfId="21804"/>
    <cellStyle name="Currency 2 3" xfId="21805"/>
    <cellStyle name="Currency 2 3 2" xfId="21806"/>
    <cellStyle name="Currency 2 3 2 2" xfId="21807"/>
    <cellStyle name="Currency 2 3 2 2 2" xfId="21808"/>
    <cellStyle name="Currency 2 3 2 2 2 2" xfId="21809"/>
    <cellStyle name="Currency 2 3 2 2 2 2 2" xfId="21810"/>
    <cellStyle name="Currency 2 3 2 2 2 2 2 2" xfId="21811"/>
    <cellStyle name="Currency 2 3 2 2 2 2 2 3" xfId="21812"/>
    <cellStyle name="Currency 2 3 2 2 2 2 3" xfId="21813"/>
    <cellStyle name="Currency 2 3 2 2 2 2 4" xfId="21814"/>
    <cellStyle name="Currency 2 3 2 2 2 3" xfId="21815"/>
    <cellStyle name="Currency 2 3 2 2 2 3 2" xfId="21816"/>
    <cellStyle name="Currency 2 3 2 2 2 3 3" xfId="21817"/>
    <cellStyle name="Currency 2 3 2 2 2 4" xfId="21818"/>
    <cellStyle name="Currency 2 3 2 2 2 5" xfId="21819"/>
    <cellStyle name="Currency 2 3 2 2 3" xfId="21820"/>
    <cellStyle name="Currency 2 3 2 2 3 2" xfId="21821"/>
    <cellStyle name="Currency 2 3 2 2 3 2 2" xfId="21822"/>
    <cellStyle name="Currency 2 3 2 2 3 2 2 2" xfId="21823"/>
    <cellStyle name="Currency 2 3 2 2 3 2 2 3" xfId="21824"/>
    <cellStyle name="Currency 2 3 2 2 3 2 3" xfId="21825"/>
    <cellStyle name="Currency 2 3 2 2 3 2 4" xfId="21826"/>
    <cellStyle name="Currency 2 3 2 2 3 3" xfId="21827"/>
    <cellStyle name="Currency 2 3 2 2 3 3 2" xfId="21828"/>
    <cellStyle name="Currency 2 3 2 2 3 3 3" xfId="21829"/>
    <cellStyle name="Currency 2 3 2 2 3 4" xfId="21830"/>
    <cellStyle name="Currency 2 3 2 2 3 5" xfId="21831"/>
    <cellStyle name="Currency 2 3 2 2 4" xfId="21832"/>
    <cellStyle name="Currency 2 3 2 2 4 2" xfId="21833"/>
    <cellStyle name="Currency 2 3 2 2 4 2 2" xfId="21834"/>
    <cellStyle name="Currency 2 3 2 2 4 2 2 2" xfId="21835"/>
    <cellStyle name="Currency 2 3 2 2 4 2 2 3" xfId="21836"/>
    <cellStyle name="Currency 2 3 2 2 4 2 3" xfId="21837"/>
    <cellStyle name="Currency 2 3 2 2 4 2 4" xfId="21838"/>
    <cellStyle name="Currency 2 3 2 2 4 3" xfId="21839"/>
    <cellStyle name="Currency 2 3 2 2 4 3 2" xfId="21840"/>
    <cellStyle name="Currency 2 3 2 2 4 3 3" xfId="21841"/>
    <cellStyle name="Currency 2 3 2 2 4 4" xfId="21842"/>
    <cellStyle name="Currency 2 3 2 2 4 5" xfId="21843"/>
    <cellStyle name="Currency 2 3 2 2 5" xfId="21844"/>
    <cellStyle name="Currency 2 3 2 2 5 2" xfId="21845"/>
    <cellStyle name="Currency 2 3 2 2 5 2 2" xfId="21846"/>
    <cellStyle name="Currency 2 3 2 2 5 2 3" xfId="21847"/>
    <cellStyle name="Currency 2 3 2 2 5 3" xfId="21848"/>
    <cellStyle name="Currency 2 3 2 2 5 4" xfId="21849"/>
    <cellStyle name="Currency 2 3 2 2 6" xfId="21850"/>
    <cellStyle name="Currency 2 3 2 2 6 2" xfId="21851"/>
    <cellStyle name="Currency 2 3 2 2 6 3" xfId="21852"/>
    <cellStyle name="Currency 2 3 2 2 7" xfId="21853"/>
    <cellStyle name="Currency 2 3 2 2 8" xfId="21854"/>
    <cellStyle name="Currency 2 3 2 2 9" xfId="21855"/>
    <cellStyle name="Currency 2 3 2 3" xfId="21856"/>
    <cellStyle name="Currency 2 3 2 3 2" xfId="21857"/>
    <cellStyle name="Currency 2 3 2 3 2 2" xfId="21858"/>
    <cellStyle name="Currency 2 3 2 3 2 2 2" xfId="21859"/>
    <cellStyle name="Currency 2 3 2 3 2 2 2 2" xfId="21860"/>
    <cellStyle name="Currency 2 3 2 3 2 2 2 3" xfId="21861"/>
    <cellStyle name="Currency 2 3 2 3 2 2 3" xfId="21862"/>
    <cellStyle name="Currency 2 3 2 3 2 2 4" xfId="21863"/>
    <cellStyle name="Currency 2 3 2 3 2 3" xfId="21864"/>
    <cellStyle name="Currency 2 3 2 3 2 3 2" xfId="21865"/>
    <cellStyle name="Currency 2 3 2 3 2 3 3" xfId="21866"/>
    <cellStyle name="Currency 2 3 2 3 2 4" xfId="21867"/>
    <cellStyle name="Currency 2 3 2 3 2 5" xfId="21868"/>
    <cellStyle name="Currency 2 3 2 3 3" xfId="21869"/>
    <cellStyle name="Currency 2 3 2 3 3 2" xfId="21870"/>
    <cellStyle name="Currency 2 3 2 3 3 2 2" xfId="21871"/>
    <cellStyle name="Currency 2 3 2 3 3 2 2 2" xfId="21872"/>
    <cellStyle name="Currency 2 3 2 3 3 2 2 3" xfId="21873"/>
    <cellStyle name="Currency 2 3 2 3 3 2 3" xfId="21874"/>
    <cellStyle name="Currency 2 3 2 3 3 2 4" xfId="21875"/>
    <cellStyle name="Currency 2 3 2 3 3 3" xfId="21876"/>
    <cellStyle name="Currency 2 3 2 3 3 3 2" xfId="21877"/>
    <cellStyle name="Currency 2 3 2 3 3 3 3" xfId="21878"/>
    <cellStyle name="Currency 2 3 2 3 3 4" xfId="21879"/>
    <cellStyle name="Currency 2 3 2 3 3 5" xfId="21880"/>
    <cellStyle name="Currency 2 3 2 3 4" xfId="21881"/>
    <cellStyle name="Currency 2 3 2 3 4 2" xfId="21882"/>
    <cellStyle name="Currency 2 3 2 3 4 2 2" xfId="21883"/>
    <cellStyle name="Currency 2 3 2 3 4 2 2 2" xfId="21884"/>
    <cellStyle name="Currency 2 3 2 3 4 2 2 3" xfId="21885"/>
    <cellStyle name="Currency 2 3 2 3 4 2 3" xfId="21886"/>
    <cellStyle name="Currency 2 3 2 3 4 2 4" xfId="21887"/>
    <cellStyle name="Currency 2 3 2 3 4 3" xfId="21888"/>
    <cellStyle name="Currency 2 3 2 3 4 3 2" xfId="21889"/>
    <cellStyle name="Currency 2 3 2 3 4 3 3" xfId="21890"/>
    <cellStyle name="Currency 2 3 2 3 4 4" xfId="21891"/>
    <cellStyle name="Currency 2 3 2 3 4 5" xfId="21892"/>
    <cellStyle name="Currency 2 3 2 3 5" xfId="21893"/>
    <cellStyle name="Currency 2 3 2 3 5 2" xfId="21894"/>
    <cellStyle name="Currency 2 3 2 3 5 2 2" xfId="21895"/>
    <cellStyle name="Currency 2 3 2 3 5 2 3" xfId="21896"/>
    <cellStyle name="Currency 2 3 2 3 5 3" xfId="21897"/>
    <cellStyle name="Currency 2 3 2 3 5 4" xfId="21898"/>
    <cellStyle name="Currency 2 3 2 3 6" xfId="21899"/>
    <cellStyle name="Currency 2 3 2 3 6 2" xfId="21900"/>
    <cellStyle name="Currency 2 3 2 3 6 3" xfId="21901"/>
    <cellStyle name="Currency 2 3 2 3 7" xfId="21902"/>
    <cellStyle name="Currency 2 3 2 3 8" xfId="21903"/>
    <cellStyle name="Currency 2 3 2 3 9" xfId="21904"/>
    <cellStyle name="Currency 2 3 2 4" xfId="21905"/>
    <cellStyle name="Currency 2 3 2 4 2" xfId="21906"/>
    <cellStyle name="Currency 2 3 2 4 2 2" xfId="21907"/>
    <cellStyle name="Currency 2 3 2 4 2 2 2" xfId="21908"/>
    <cellStyle name="Currency 2 3 2 4 2 2 3" xfId="21909"/>
    <cellStyle name="Currency 2 3 2 4 2 3" xfId="21910"/>
    <cellStyle name="Currency 2 3 2 4 2 4" xfId="21911"/>
    <cellStyle name="Currency 2 3 2 4 3" xfId="21912"/>
    <cellStyle name="Currency 2 3 2 4 3 2" xfId="21913"/>
    <cellStyle name="Currency 2 3 2 4 3 3" xfId="21914"/>
    <cellStyle name="Currency 2 3 2 4 4" xfId="21915"/>
    <cellStyle name="Currency 2 3 2 4 5" xfId="21916"/>
    <cellStyle name="Currency 2 3 2 5" xfId="21917"/>
    <cellStyle name="Currency 2 3 2 5 2" xfId="21918"/>
    <cellStyle name="Currency 2 3 2 5 2 2" xfId="21919"/>
    <cellStyle name="Currency 2 3 2 5 2 2 2" xfId="21920"/>
    <cellStyle name="Currency 2 3 2 5 2 2 3" xfId="21921"/>
    <cellStyle name="Currency 2 3 2 5 2 3" xfId="21922"/>
    <cellStyle name="Currency 2 3 2 5 2 4" xfId="21923"/>
    <cellStyle name="Currency 2 3 2 5 3" xfId="21924"/>
    <cellStyle name="Currency 2 3 2 5 3 2" xfId="21925"/>
    <cellStyle name="Currency 2 3 2 5 3 3" xfId="21926"/>
    <cellStyle name="Currency 2 3 2 5 4" xfId="21927"/>
    <cellStyle name="Currency 2 3 2 5 5" xfId="21928"/>
    <cellStyle name="Currency 2 3 2 6" xfId="21929"/>
    <cellStyle name="Currency 2 3 2 6 2" xfId="21930"/>
    <cellStyle name="Currency 2 3 2 6 2 2" xfId="21931"/>
    <cellStyle name="Currency 2 3 2 6 2 2 2" xfId="21932"/>
    <cellStyle name="Currency 2 3 2 6 2 2 3" xfId="21933"/>
    <cellStyle name="Currency 2 3 2 6 2 3" xfId="21934"/>
    <cellStyle name="Currency 2 3 2 6 2 4" xfId="21935"/>
    <cellStyle name="Currency 2 3 2 6 3" xfId="21936"/>
    <cellStyle name="Currency 2 3 2 6 3 2" xfId="21937"/>
    <cellStyle name="Currency 2 3 2 6 3 3" xfId="21938"/>
    <cellStyle name="Currency 2 3 2 6 4" xfId="21939"/>
    <cellStyle name="Currency 2 3 2 6 5" xfId="21940"/>
    <cellStyle name="Currency 2 3 2 7" xfId="21941"/>
    <cellStyle name="Currency 2 3 2 7 2" xfId="21942"/>
    <cellStyle name="Currency 2 3 2 7 2 2" xfId="21943"/>
    <cellStyle name="Currency 2 3 2 7 2 2 2" xfId="21944"/>
    <cellStyle name="Currency 2 3 2 7 2 2 3" xfId="21945"/>
    <cellStyle name="Currency 2 3 2 7 2 3" xfId="21946"/>
    <cellStyle name="Currency 2 3 2 7 2 4" xfId="21947"/>
    <cellStyle name="Currency 2 3 2 7 3" xfId="21948"/>
    <cellStyle name="Currency 2 3 2 7 3 2" xfId="21949"/>
    <cellStyle name="Currency 2 3 2 7 3 3" xfId="21950"/>
    <cellStyle name="Currency 2 3 2 7 4" xfId="21951"/>
    <cellStyle name="Currency 2 3 2 7 5" xfId="21952"/>
    <cellStyle name="Currency 2 3 2 8" xfId="21953"/>
    <cellStyle name="Currency 2 3 2 8 2" xfId="21954"/>
    <cellStyle name="Currency 2 3 2 8 2 2" xfId="21955"/>
    <cellStyle name="Currency 2 3 2 8 2 3" xfId="21956"/>
    <cellStyle name="Currency 2 3 2 8 3" xfId="21957"/>
    <cellStyle name="Currency 2 3 2 8 4" xfId="21958"/>
    <cellStyle name="Currency 2 3 2 9" xfId="21959"/>
    <cellStyle name="Currency 2 3 3" xfId="21960"/>
    <cellStyle name="Currency 2 3 3 10" xfId="21961"/>
    <cellStyle name="Currency 2 3 3 11" xfId="21962"/>
    <cellStyle name="Currency 2 3 3 2" xfId="21963"/>
    <cellStyle name="Currency 2 3 3 2 2" xfId="21964"/>
    <cellStyle name="Currency 2 3 3 2 2 2" xfId="21965"/>
    <cellStyle name="Currency 2 3 3 2 2 2 2" xfId="21966"/>
    <cellStyle name="Currency 2 3 3 2 2 2 2 2" xfId="21967"/>
    <cellStyle name="Currency 2 3 3 2 2 2 2 3" xfId="21968"/>
    <cellStyle name="Currency 2 3 3 2 2 2 3" xfId="21969"/>
    <cellStyle name="Currency 2 3 3 2 2 2 4" xfId="21970"/>
    <cellStyle name="Currency 2 3 3 2 2 3" xfId="21971"/>
    <cellStyle name="Currency 2 3 3 2 2 3 2" xfId="21972"/>
    <cellStyle name="Currency 2 3 3 2 2 3 3" xfId="21973"/>
    <cellStyle name="Currency 2 3 3 2 2 4" xfId="21974"/>
    <cellStyle name="Currency 2 3 3 2 2 5" xfId="21975"/>
    <cellStyle name="Currency 2 3 3 2 3" xfId="21976"/>
    <cellStyle name="Currency 2 3 3 2 3 2" xfId="21977"/>
    <cellStyle name="Currency 2 3 3 2 3 2 2" xfId="21978"/>
    <cellStyle name="Currency 2 3 3 2 3 2 2 2" xfId="21979"/>
    <cellStyle name="Currency 2 3 3 2 3 2 2 3" xfId="21980"/>
    <cellStyle name="Currency 2 3 3 2 3 2 3" xfId="21981"/>
    <cellStyle name="Currency 2 3 3 2 3 2 4" xfId="21982"/>
    <cellStyle name="Currency 2 3 3 2 3 3" xfId="21983"/>
    <cellStyle name="Currency 2 3 3 2 3 3 2" xfId="21984"/>
    <cellStyle name="Currency 2 3 3 2 3 3 3" xfId="21985"/>
    <cellStyle name="Currency 2 3 3 2 3 4" xfId="21986"/>
    <cellStyle name="Currency 2 3 3 2 3 5" xfId="21987"/>
    <cellStyle name="Currency 2 3 3 2 4" xfId="21988"/>
    <cellStyle name="Currency 2 3 3 2 4 2" xfId="21989"/>
    <cellStyle name="Currency 2 3 3 2 4 2 2" xfId="21990"/>
    <cellStyle name="Currency 2 3 3 2 4 2 2 2" xfId="21991"/>
    <cellStyle name="Currency 2 3 3 2 4 2 2 3" xfId="21992"/>
    <cellStyle name="Currency 2 3 3 2 4 2 3" xfId="21993"/>
    <cellStyle name="Currency 2 3 3 2 4 2 4" xfId="21994"/>
    <cellStyle name="Currency 2 3 3 2 4 3" xfId="21995"/>
    <cellStyle name="Currency 2 3 3 2 4 3 2" xfId="21996"/>
    <cellStyle name="Currency 2 3 3 2 4 3 3" xfId="21997"/>
    <cellStyle name="Currency 2 3 3 2 4 4" xfId="21998"/>
    <cellStyle name="Currency 2 3 3 2 4 5" xfId="21999"/>
    <cellStyle name="Currency 2 3 3 2 5" xfId="22000"/>
    <cellStyle name="Currency 2 3 3 2 5 2" xfId="22001"/>
    <cellStyle name="Currency 2 3 3 2 5 2 2" xfId="22002"/>
    <cellStyle name="Currency 2 3 3 2 5 2 3" xfId="22003"/>
    <cellStyle name="Currency 2 3 3 2 5 3" xfId="22004"/>
    <cellStyle name="Currency 2 3 3 2 5 4" xfId="22005"/>
    <cellStyle name="Currency 2 3 3 2 6" xfId="22006"/>
    <cellStyle name="Currency 2 3 3 2 6 2" xfId="22007"/>
    <cellStyle name="Currency 2 3 3 2 6 3" xfId="22008"/>
    <cellStyle name="Currency 2 3 3 2 7" xfId="22009"/>
    <cellStyle name="Currency 2 3 3 2 8" xfId="22010"/>
    <cellStyle name="Currency 2 3 3 2 9" xfId="22011"/>
    <cellStyle name="Currency 2 3 3 3" xfId="22012"/>
    <cellStyle name="Currency 2 3 3 3 2" xfId="22013"/>
    <cellStyle name="Currency 2 3 3 3 2 2" xfId="22014"/>
    <cellStyle name="Currency 2 3 3 3 2 2 2" xfId="22015"/>
    <cellStyle name="Currency 2 3 3 3 2 2 3" xfId="22016"/>
    <cellStyle name="Currency 2 3 3 3 2 3" xfId="22017"/>
    <cellStyle name="Currency 2 3 3 3 2 4" xfId="22018"/>
    <cellStyle name="Currency 2 3 3 3 3" xfId="22019"/>
    <cellStyle name="Currency 2 3 3 3 3 2" xfId="22020"/>
    <cellStyle name="Currency 2 3 3 3 3 3" xfId="22021"/>
    <cellStyle name="Currency 2 3 3 3 4" xfId="22022"/>
    <cellStyle name="Currency 2 3 3 3 5" xfId="22023"/>
    <cellStyle name="Currency 2 3 3 4" xfId="22024"/>
    <cellStyle name="Currency 2 3 3 4 2" xfId="22025"/>
    <cellStyle name="Currency 2 3 3 4 2 2" xfId="22026"/>
    <cellStyle name="Currency 2 3 3 4 2 2 2" xfId="22027"/>
    <cellStyle name="Currency 2 3 3 4 2 2 3" xfId="22028"/>
    <cellStyle name="Currency 2 3 3 4 2 3" xfId="22029"/>
    <cellStyle name="Currency 2 3 3 4 2 4" xfId="22030"/>
    <cellStyle name="Currency 2 3 3 4 3" xfId="22031"/>
    <cellStyle name="Currency 2 3 3 4 3 2" xfId="22032"/>
    <cellStyle name="Currency 2 3 3 4 3 3" xfId="22033"/>
    <cellStyle name="Currency 2 3 3 4 4" xfId="22034"/>
    <cellStyle name="Currency 2 3 3 4 5" xfId="22035"/>
    <cellStyle name="Currency 2 3 3 5" xfId="22036"/>
    <cellStyle name="Currency 2 3 3 5 2" xfId="22037"/>
    <cellStyle name="Currency 2 3 3 5 2 2" xfId="22038"/>
    <cellStyle name="Currency 2 3 3 5 2 2 2" xfId="22039"/>
    <cellStyle name="Currency 2 3 3 5 2 2 3" xfId="22040"/>
    <cellStyle name="Currency 2 3 3 5 2 3" xfId="22041"/>
    <cellStyle name="Currency 2 3 3 5 2 4" xfId="22042"/>
    <cellStyle name="Currency 2 3 3 5 3" xfId="22043"/>
    <cellStyle name="Currency 2 3 3 5 3 2" xfId="22044"/>
    <cellStyle name="Currency 2 3 3 5 3 3" xfId="22045"/>
    <cellStyle name="Currency 2 3 3 5 4" xfId="22046"/>
    <cellStyle name="Currency 2 3 3 5 5" xfId="22047"/>
    <cellStyle name="Currency 2 3 3 6" xfId="22048"/>
    <cellStyle name="Currency 2 3 3 6 2" xfId="22049"/>
    <cellStyle name="Currency 2 3 3 6 2 2" xfId="22050"/>
    <cellStyle name="Currency 2 3 3 6 2 3" xfId="22051"/>
    <cellStyle name="Currency 2 3 3 6 3" xfId="22052"/>
    <cellStyle name="Currency 2 3 3 6 4" xfId="22053"/>
    <cellStyle name="Currency 2 3 3 7" xfId="22054"/>
    <cellStyle name="Currency 2 3 3 7 2" xfId="22055"/>
    <cellStyle name="Currency 2 3 3 7 3" xfId="22056"/>
    <cellStyle name="Currency 2 3 3 8" xfId="22057"/>
    <cellStyle name="Currency 2 3 3 9" xfId="22058"/>
    <cellStyle name="Currency 2 3 4" xfId="22059"/>
    <cellStyle name="Currency 2 3 4 10" xfId="22060"/>
    <cellStyle name="Currency 2 3 4 2" xfId="22061"/>
    <cellStyle name="Currency 2 3 4 2 2" xfId="22062"/>
    <cellStyle name="Currency 2 3 4 2 2 2" xfId="22063"/>
    <cellStyle name="Currency 2 3 4 2 2 2 2" xfId="22064"/>
    <cellStyle name="Currency 2 3 4 2 2 2 3" xfId="22065"/>
    <cellStyle name="Currency 2 3 4 2 2 3" xfId="22066"/>
    <cellStyle name="Currency 2 3 4 2 2 4" xfId="22067"/>
    <cellStyle name="Currency 2 3 4 2 3" xfId="22068"/>
    <cellStyle name="Currency 2 3 4 2 3 2" xfId="22069"/>
    <cellStyle name="Currency 2 3 4 2 3 3" xfId="22070"/>
    <cellStyle name="Currency 2 3 4 2 4" xfId="22071"/>
    <cellStyle name="Currency 2 3 4 2 5" xfId="22072"/>
    <cellStyle name="Currency 2 3 4 3" xfId="22073"/>
    <cellStyle name="Currency 2 3 4 3 2" xfId="22074"/>
    <cellStyle name="Currency 2 3 4 3 2 2" xfId="22075"/>
    <cellStyle name="Currency 2 3 4 3 2 2 2" xfId="22076"/>
    <cellStyle name="Currency 2 3 4 3 2 2 3" xfId="22077"/>
    <cellStyle name="Currency 2 3 4 3 2 3" xfId="22078"/>
    <cellStyle name="Currency 2 3 4 3 2 4" xfId="22079"/>
    <cellStyle name="Currency 2 3 4 3 3" xfId="22080"/>
    <cellStyle name="Currency 2 3 4 3 3 2" xfId="22081"/>
    <cellStyle name="Currency 2 3 4 3 3 3" xfId="22082"/>
    <cellStyle name="Currency 2 3 4 3 4" xfId="22083"/>
    <cellStyle name="Currency 2 3 4 3 5" xfId="22084"/>
    <cellStyle name="Currency 2 3 4 4" xfId="22085"/>
    <cellStyle name="Currency 2 3 4 4 2" xfId="22086"/>
    <cellStyle name="Currency 2 3 4 4 2 2" xfId="22087"/>
    <cellStyle name="Currency 2 3 4 4 2 2 2" xfId="22088"/>
    <cellStyle name="Currency 2 3 4 4 2 2 3" xfId="22089"/>
    <cellStyle name="Currency 2 3 4 4 2 3" xfId="22090"/>
    <cellStyle name="Currency 2 3 4 4 2 4" xfId="22091"/>
    <cellStyle name="Currency 2 3 4 4 3" xfId="22092"/>
    <cellStyle name="Currency 2 3 4 4 3 2" xfId="22093"/>
    <cellStyle name="Currency 2 3 4 4 3 3" xfId="22094"/>
    <cellStyle name="Currency 2 3 4 4 4" xfId="22095"/>
    <cellStyle name="Currency 2 3 4 4 5" xfId="22096"/>
    <cellStyle name="Currency 2 3 4 5" xfId="22097"/>
    <cellStyle name="Currency 2 3 4 5 2" xfId="22098"/>
    <cellStyle name="Currency 2 3 4 5 2 2" xfId="22099"/>
    <cellStyle name="Currency 2 3 4 5 2 3" xfId="22100"/>
    <cellStyle name="Currency 2 3 4 5 3" xfId="22101"/>
    <cellStyle name="Currency 2 3 4 5 4" xfId="22102"/>
    <cellStyle name="Currency 2 3 4 6" xfId="22103"/>
    <cellStyle name="Currency 2 3 4 6 2" xfId="22104"/>
    <cellStyle name="Currency 2 3 4 6 3" xfId="22105"/>
    <cellStyle name="Currency 2 3 4 7" xfId="22106"/>
    <cellStyle name="Currency 2 3 4 8" xfId="22107"/>
    <cellStyle name="Currency 2 3 4 9" xfId="22108"/>
    <cellStyle name="Currency 2 3 5" xfId="22109"/>
    <cellStyle name="Currency 2 3 5 2" xfId="22110"/>
    <cellStyle name="Currency 2 3 6" xfId="22111"/>
    <cellStyle name="Currency 2 3 6 2" xfId="22112"/>
    <cellStyle name="Currency 2 3 7" xfId="22113"/>
    <cellStyle name="Currency 2 3 7 2" xfId="22114"/>
    <cellStyle name="Currency 2 30" xfId="22115"/>
    <cellStyle name="Currency 2 30 2" xfId="22116"/>
    <cellStyle name="Currency 2 30 3" xfId="22117"/>
    <cellStyle name="Currency 2 30 4" xfId="22118"/>
    <cellStyle name="Currency 2 31" xfId="22119"/>
    <cellStyle name="Currency 2 31 2" xfId="22120"/>
    <cellStyle name="Currency 2 31 3" xfId="22121"/>
    <cellStyle name="Currency 2 31 4" xfId="22122"/>
    <cellStyle name="Currency 2 32" xfId="22123"/>
    <cellStyle name="Currency 2 32 2" xfId="22124"/>
    <cellStyle name="Currency 2 32 3" xfId="22125"/>
    <cellStyle name="Currency 2 32 4" xfId="22126"/>
    <cellStyle name="Currency 2 33" xfId="22127"/>
    <cellStyle name="Currency 2 33 2" xfId="22128"/>
    <cellStyle name="Currency 2 33 3" xfId="22129"/>
    <cellStyle name="Currency 2 33 4" xfId="22130"/>
    <cellStyle name="Currency 2 34" xfId="22131"/>
    <cellStyle name="Currency 2 34 2" xfId="22132"/>
    <cellStyle name="Currency 2 34 3" xfId="22133"/>
    <cellStyle name="Currency 2 34 4" xfId="22134"/>
    <cellStyle name="Currency 2 35" xfId="22135"/>
    <cellStyle name="Currency 2 35 2" xfId="22136"/>
    <cellStyle name="Currency 2 35 3" xfId="22137"/>
    <cellStyle name="Currency 2 35 4" xfId="22138"/>
    <cellStyle name="Currency 2 36" xfId="22139"/>
    <cellStyle name="Currency 2 36 2" xfId="22140"/>
    <cellStyle name="Currency 2 36 3" xfId="22141"/>
    <cellStyle name="Currency 2 36 4" xfId="22142"/>
    <cellStyle name="Currency 2 37" xfId="22143"/>
    <cellStyle name="Currency 2 37 2" xfId="22144"/>
    <cellStyle name="Currency 2 37 3" xfId="22145"/>
    <cellStyle name="Currency 2 37 4" xfId="22146"/>
    <cellStyle name="Currency 2 38" xfId="22147"/>
    <cellStyle name="Currency 2 38 2" xfId="22148"/>
    <cellStyle name="Currency 2 38 3" xfId="22149"/>
    <cellStyle name="Currency 2 38 4" xfId="22150"/>
    <cellStyle name="Currency 2 39" xfId="22151"/>
    <cellStyle name="Currency 2 39 2" xfId="22152"/>
    <cellStyle name="Currency 2 39 3" xfId="22153"/>
    <cellStyle name="Currency 2 39 4" xfId="22154"/>
    <cellStyle name="Currency 2 4" xfId="22155"/>
    <cellStyle name="Currency 2 4 2" xfId="22156"/>
    <cellStyle name="Currency 2 4 2 10" xfId="22157"/>
    <cellStyle name="Currency 2 4 2 11" xfId="22158"/>
    <cellStyle name="Currency 2 4 2 12" xfId="22159"/>
    <cellStyle name="Currency 2 4 2 2" xfId="22160"/>
    <cellStyle name="Currency 2 4 2 2 2" xfId="22161"/>
    <cellStyle name="Currency 2 4 2 2 2 2" xfId="22162"/>
    <cellStyle name="Currency 2 4 2 2 2 2 2" xfId="22163"/>
    <cellStyle name="Currency 2 4 2 2 2 2 2 2" xfId="22164"/>
    <cellStyle name="Currency 2 4 2 2 2 2 2 3" xfId="22165"/>
    <cellStyle name="Currency 2 4 2 2 2 2 3" xfId="22166"/>
    <cellStyle name="Currency 2 4 2 2 2 2 4" xfId="22167"/>
    <cellStyle name="Currency 2 4 2 2 2 3" xfId="22168"/>
    <cellStyle name="Currency 2 4 2 2 2 3 2" xfId="22169"/>
    <cellStyle name="Currency 2 4 2 2 2 3 3" xfId="22170"/>
    <cellStyle name="Currency 2 4 2 2 2 4" xfId="22171"/>
    <cellStyle name="Currency 2 4 2 2 2 5" xfId="22172"/>
    <cellStyle name="Currency 2 4 2 2 3" xfId="22173"/>
    <cellStyle name="Currency 2 4 2 2 3 2" xfId="22174"/>
    <cellStyle name="Currency 2 4 2 2 3 2 2" xfId="22175"/>
    <cellStyle name="Currency 2 4 2 2 3 2 2 2" xfId="22176"/>
    <cellStyle name="Currency 2 4 2 2 3 2 2 3" xfId="22177"/>
    <cellStyle name="Currency 2 4 2 2 3 2 3" xfId="22178"/>
    <cellStyle name="Currency 2 4 2 2 3 2 4" xfId="22179"/>
    <cellStyle name="Currency 2 4 2 2 3 3" xfId="22180"/>
    <cellStyle name="Currency 2 4 2 2 3 3 2" xfId="22181"/>
    <cellStyle name="Currency 2 4 2 2 3 3 3" xfId="22182"/>
    <cellStyle name="Currency 2 4 2 2 3 4" xfId="22183"/>
    <cellStyle name="Currency 2 4 2 2 3 5" xfId="22184"/>
    <cellStyle name="Currency 2 4 2 2 4" xfId="22185"/>
    <cellStyle name="Currency 2 4 2 2 4 2" xfId="22186"/>
    <cellStyle name="Currency 2 4 2 2 4 2 2" xfId="22187"/>
    <cellStyle name="Currency 2 4 2 2 4 2 2 2" xfId="22188"/>
    <cellStyle name="Currency 2 4 2 2 4 2 2 3" xfId="22189"/>
    <cellStyle name="Currency 2 4 2 2 4 2 3" xfId="22190"/>
    <cellStyle name="Currency 2 4 2 2 4 2 4" xfId="22191"/>
    <cellStyle name="Currency 2 4 2 2 4 3" xfId="22192"/>
    <cellStyle name="Currency 2 4 2 2 4 3 2" xfId="22193"/>
    <cellStyle name="Currency 2 4 2 2 4 3 3" xfId="22194"/>
    <cellStyle name="Currency 2 4 2 2 4 4" xfId="22195"/>
    <cellStyle name="Currency 2 4 2 2 4 5" xfId="22196"/>
    <cellStyle name="Currency 2 4 2 2 5" xfId="22197"/>
    <cellStyle name="Currency 2 4 2 2 5 2" xfId="22198"/>
    <cellStyle name="Currency 2 4 2 2 5 2 2" xfId="22199"/>
    <cellStyle name="Currency 2 4 2 2 5 2 3" xfId="22200"/>
    <cellStyle name="Currency 2 4 2 2 5 3" xfId="22201"/>
    <cellStyle name="Currency 2 4 2 2 5 4" xfId="22202"/>
    <cellStyle name="Currency 2 4 2 2 6" xfId="22203"/>
    <cellStyle name="Currency 2 4 2 2 6 2" xfId="22204"/>
    <cellStyle name="Currency 2 4 2 2 6 3" xfId="22205"/>
    <cellStyle name="Currency 2 4 2 2 7" xfId="22206"/>
    <cellStyle name="Currency 2 4 2 2 8" xfId="22207"/>
    <cellStyle name="Currency 2 4 2 2 9" xfId="22208"/>
    <cellStyle name="Currency 2 4 2 3" xfId="22209"/>
    <cellStyle name="Currency 2 4 2 3 2" xfId="22210"/>
    <cellStyle name="Currency 2 4 2 3 2 2" xfId="22211"/>
    <cellStyle name="Currency 2 4 2 3 2 2 2" xfId="22212"/>
    <cellStyle name="Currency 2 4 2 3 2 2 2 2" xfId="22213"/>
    <cellStyle name="Currency 2 4 2 3 2 2 2 3" xfId="22214"/>
    <cellStyle name="Currency 2 4 2 3 2 2 3" xfId="22215"/>
    <cellStyle name="Currency 2 4 2 3 2 2 4" xfId="22216"/>
    <cellStyle name="Currency 2 4 2 3 2 3" xfId="22217"/>
    <cellStyle name="Currency 2 4 2 3 2 3 2" xfId="22218"/>
    <cellStyle name="Currency 2 4 2 3 2 3 3" xfId="22219"/>
    <cellStyle name="Currency 2 4 2 3 2 4" xfId="22220"/>
    <cellStyle name="Currency 2 4 2 3 2 5" xfId="22221"/>
    <cellStyle name="Currency 2 4 2 3 3" xfId="22222"/>
    <cellStyle name="Currency 2 4 2 3 3 2" xfId="22223"/>
    <cellStyle name="Currency 2 4 2 3 3 2 2" xfId="22224"/>
    <cellStyle name="Currency 2 4 2 3 3 2 2 2" xfId="22225"/>
    <cellStyle name="Currency 2 4 2 3 3 2 2 3" xfId="22226"/>
    <cellStyle name="Currency 2 4 2 3 3 2 3" xfId="22227"/>
    <cellStyle name="Currency 2 4 2 3 3 2 4" xfId="22228"/>
    <cellStyle name="Currency 2 4 2 3 3 3" xfId="22229"/>
    <cellStyle name="Currency 2 4 2 3 3 3 2" xfId="22230"/>
    <cellStyle name="Currency 2 4 2 3 3 3 3" xfId="22231"/>
    <cellStyle name="Currency 2 4 2 3 3 4" xfId="22232"/>
    <cellStyle name="Currency 2 4 2 3 3 5" xfId="22233"/>
    <cellStyle name="Currency 2 4 2 3 4" xfId="22234"/>
    <cellStyle name="Currency 2 4 2 3 4 2" xfId="22235"/>
    <cellStyle name="Currency 2 4 2 3 4 2 2" xfId="22236"/>
    <cellStyle name="Currency 2 4 2 3 4 2 2 2" xfId="22237"/>
    <cellStyle name="Currency 2 4 2 3 4 2 2 3" xfId="22238"/>
    <cellStyle name="Currency 2 4 2 3 4 2 3" xfId="22239"/>
    <cellStyle name="Currency 2 4 2 3 4 2 4" xfId="22240"/>
    <cellStyle name="Currency 2 4 2 3 4 3" xfId="22241"/>
    <cellStyle name="Currency 2 4 2 3 4 3 2" xfId="22242"/>
    <cellStyle name="Currency 2 4 2 3 4 3 3" xfId="22243"/>
    <cellStyle name="Currency 2 4 2 3 4 4" xfId="22244"/>
    <cellStyle name="Currency 2 4 2 3 4 5" xfId="22245"/>
    <cellStyle name="Currency 2 4 2 3 5" xfId="22246"/>
    <cellStyle name="Currency 2 4 2 3 5 2" xfId="22247"/>
    <cellStyle name="Currency 2 4 2 3 5 2 2" xfId="22248"/>
    <cellStyle name="Currency 2 4 2 3 5 2 3" xfId="22249"/>
    <cellStyle name="Currency 2 4 2 3 5 3" xfId="22250"/>
    <cellStyle name="Currency 2 4 2 3 5 4" xfId="22251"/>
    <cellStyle name="Currency 2 4 2 3 6" xfId="22252"/>
    <cellStyle name="Currency 2 4 2 3 6 2" xfId="22253"/>
    <cellStyle name="Currency 2 4 2 3 6 3" xfId="22254"/>
    <cellStyle name="Currency 2 4 2 3 7" xfId="22255"/>
    <cellStyle name="Currency 2 4 2 3 8" xfId="22256"/>
    <cellStyle name="Currency 2 4 2 3 9" xfId="22257"/>
    <cellStyle name="Currency 2 4 2 4" xfId="22258"/>
    <cellStyle name="Currency 2 4 2 4 2" xfId="22259"/>
    <cellStyle name="Currency 2 4 2 4 2 2" xfId="22260"/>
    <cellStyle name="Currency 2 4 2 4 2 2 2" xfId="22261"/>
    <cellStyle name="Currency 2 4 2 4 2 2 3" xfId="22262"/>
    <cellStyle name="Currency 2 4 2 4 2 3" xfId="22263"/>
    <cellStyle name="Currency 2 4 2 4 2 4" xfId="22264"/>
    <cellStyle name="Currency 2 4 2 4 3" xfId="22265"/>
    <cellStyle name="Currency 2 4 2 4 3 2" xfId="22266"/>
    <cellStyle name="Currency 2 4 2 4 3 3" xfId="22267"/>
    <cellStyle name="Currency 2 4 2 4 4" xfId="22268"/>
    <cellStyle name="Currency 2 4 2 4 5" xfId="22269"/>
    <cellStyle name="Currency 2 4 2 5" xfId="22270"/>
    <cellStyle name="Currency 2 4 2 5 2" xfId="22271"/>
    <cellStyle name="Currency 2 4 2 5 2 2" xfId="22272"/>
    <cellStyle name="Currency 2 4 2 5 2 2 2" xfId="22273"/>
    <cellStyle name="Currency 2 4 2 5 2 2 3" xfId="22274"/>
    <cellStyle name="Currency 2 4 2 5 2 3" xfId="22275"/>
    <cellStyle name="Currency 2 4 2 5 2 4" xfId="22276"/>
    <cellStyle name="Currency 2 4 2 5 3" xfId="22277"/>
    <cellStyle name="Currency 2 4 2 5 3 2" xfId="22278"/>
    <cellStyle name="Currency 2 4 2 5 3 3" xfId="22279"/>
    <cellStyle name="Currency 2 4 2 5 4" xfId="22280"/>
    <cellStyle name="Currency 2 4 2 5 5" xfId="22281"/>
    <cellStyle name="Currency 2 4 2 6" xfId="22282"/>
    <cellStyle name="Currency 2 4 2 6 2" xfId="22283"/>
    <cellStyle name="Currency 2 4 2 6 2 2" xfId="22284"/>
    <cellStyle name="Currency 2 4 2 6 2 2 2" xfId="22285"/>
    <cellStyle name="Currency 2 4 2 6 2 2 3" xfId="22286"/>
    <cellStyle name="Currency 2 4 2 6 2 3" xfId="22287"/>
    <cellStyle name="Currency 2 4 2 6 2 4" xfId="22288"/>
    <cellStyle name="Currency 2 4 2 6 3" xfId="22289"/>
    <cellStyle name="Currency 2 4 2 6 3 2" xfId="22290"/>
    <cellStyle name="Currency 2 4 2 6 3 3" xfId="22291"/>
    <cellStyle name="Currency 2 4 2 6 4" xfId="22292"/>
    <cellStyle name="Currency 2 4 2 6 5" xfId="22293"/>
    <cellStyle name="Currency 2 4 2 7" xfId="22294"/>
    <cellStyle name="Currency 2 4 2 7 2" xfId="22295"/>
    <cellStyle name="Currency 2 4 2 7 2 2" xfId="22296"/>
    <cellStyle name="Currency 2 4 2 7 2 3" xfId="22297"/>
    <cellStyle name="Currency 2 4 2 7 3" xfId="22298"/>
    <cellStyle name="Currency 2 4 2 7 4" xfId="22299"/>
    <cellStyle name="Currency 2 4 2 8" xfId="22300"/>
    <cellStyle name="Currency 2 4 2 8 2" xfId="22301"/>
    <cellStyle name="Currency 2 4 2 8 3" xfId="22302"/>
    <cellStyle name="Currency 2 4 2 9" xfId="22303"/>
    <cellStyle name="Currency 2 4 3" xfId="22304"/>
    <cellStyle name="Currency 2 4 3 10" xfId="22305"/>
    <cellStyle name="Currency 2 4 3 11" xfId="22306"/>
    <cellStyle name="Currency 2 4 3 2" xfId="22307"/>
    <cellStyle name="Currency 2 4 3 2 2" xfId="22308"/>
    <cellStyle name="Currency 2 4 3 2 2 2" xfId="22309"/>
    <cellStyle name="Currency 2 4 3 2 2 2 2" xfId="22310"/>
    <cellStyle name="Currency 2 4 3 2 2 2 2 2" xfId="22311"/>
    <cellStyle name="Currency 2 4 3 2 2 2 2 3" xfId="22312"/>
    <cellStyle name="Currency 2 4 3 2 2 2 3" xfId="22313"/>
    <cellStyle name="Currency 2 4 3 2 2 2 4" xfId="22314"/>
    <cellStyle name="Currency 2 4 3 2 2 3" xfId="22315"/>
    <cellStyle name="Currency 2 4 3 2 2 3 2" xfId="22316"/>
    <cellStyle name="Currency 2 4 3 2 2 3 3" xfId="22317"/>
    <cellStyle name="Currency 2 4 3 2 2 4" xfId="22318"/>
    <cellStyle name="Currency 2 4 3 2 2 5" xfId="22319"/>
    <cellStyle name="Currency 2 4 3 2 3" xfId="22320"/>
    <cellStyle name="Currency 2 4 3 2 3 2" xfId="22321"/>
    <cellStyle name="Currency 2 4 3 2 3 2 2" xfId="22322"/>
    <cellStyle name="Currency 2 4 3 2 3 2 2 2" xfId="22323"/>
    <cellStyle name="Currency 2 4 3 2 3 2 2 3" xfId="22324"/>
    <cellStyle name="Currency 2 4 3 2 3 2 3" xfId="22325"/>
    <cellStyle name="Currency 2 4 3 2 3 2 4" xfId="22326"/>
    <cellStyle name="Currency 2 4 3 2 3 3" xfId="22327"/>
    <cellStyle name="Currency 2 4 3 2 3 3 2" xfId="22328"/>
    <cellStyle name="Currency 2 4 3 2 3 3 3" xfId="22329"/>
    <cellStyle name="Currency 2 4 3 2 3 4" xfId="22330"/>
    <cellStyle name="Currency 2 4 3 2 3 5" xfId="22331"/>
    <cellStyle name="Currency 2 4 3 2 4" xfId="22332"/>
    <cellStyle name="Currency 2 4 3 2 4 2" xfId="22333"/>
    <cellStyle name="Currency 2 4 3 2 4 2 2" xfId="22334"/>
    <cellStyle name="Currency 2 4 3 2 4 2 2 2" xfId="22335"/>
    <cellStyle name="Currency 2 4 3 2 4 2 2 3" xfId="22336"/>
    <cellStyle name="Currency 2 4 3 2 4 2 3" xfId="22337"/>
    <cellStyle name="Currency 2 4 3 2 4 2 4" xfId="22338"/>
    <cellStyle name="Currency 2 4 3 2 4 3" xfId="22339"/>
    <cellStyle name="Currency 2 4 3 2 4 3 2" xfId="22340"/>
    <cellStyle name="Currency 2 4 3 2 4 3 3" xfId="22341"/>
    <cellStyle name="Currency 2 4 3 2 4 4" xfId="22342"/>
    <cellStyle name="Currency 2 4 3 2 4 5" xfId="22343"/>
    <cellStyle name="Currency 2 4 3 2 5" xfId="22344"/>
    <cellStyle name="Currency 2 4 3 2 5 2" xfId="22345"/>
    <cellStyle name="Currency 2 4 3 2 5 2 2" xfId="22346"/>
    <cellStyle name="Currency 2 4 3 2 5 2 3" xfId="22347"/>
    <cellStyle name="Currency 2 4 3 2 5 3" xfId="22348"/>
    <cellStyle name="Currency 2 4 3 2 5 4" xfId="22349"/>
    <cellStyle name="Currency 2 4 3 2 6" xfId="22350"/>
    <cellStyle name="Currency 2 4 3 2 6 2" xfId="22351"/>
    <cellStyle name="Currency 2 4 3 2 6 3" xfId="22352"/>
    <cellStyle name="Currency 2 4 3 2 7" xfId="22353"/>
    <cellStyle name="Currency 2 4 3 2 8" xfId="22354"/>
    <cellStyle name="Currency 2 4 3 2 9" xfId="22355"/>
    <cellStyle name="Currency 2 4 3 3" xfId="22356"/>
    <cellStyle name="Currency 2 4 3 3 2" xfId="22357"/>
    <cellStyle name="Currency 2 4 3 3 2 2" xfId="22358"/>
    <cellStyle name="Currency 2 4 3 3 2 2 2" xfId="22359"/>
    <cellStyle name="Currency 2 4 3 3 2 2 3" xfId="22360"/>
    <cellStyle name="Currency 2 4 3 3 2 3" xfId="22361"/>
    <cellStyle name="Currency 2 4 3 3 2 4" xfId="22362"/>
    <cellStyle name="Currency 2 4 3 3 3" xfId="22363"/>
    <cellStyle name="Currency 2 4 3 3 3 2" xfId="22364"/>
    <cellStyle name="Currency 2 4 3 3 3 3" xfId="22365"/>
    <cellStyle name="Currency 2 4 3 3 4" xfId="22366"/>
    <cellStyle name="Currency 2 4 3 3 5" xfId="22367"/>
    <cellStyle name="Currency 2 4 3 4" xfId="22368"/>
    <cellStyle name="Currency 2 4 3 4 2" xfId="22369"/>
    <cellStyle name="Currency 2 4 3 4 2 2" xfId="22370"/>
    <cellStyle name="Currency 2 4 3 4 2 2 2" xfId="22371"/>
    <cellStyle name="Currency 2 4 3 4 2 2 3" xfId="22372"/>
    <cellStyle name="Currency 2 4 3 4 2 3" xfId="22373"/>
    <cellStyle name="Currency 2 4 3 4 2 4" xfId="22374"/>
    <cellStyle name="Currency 2 4 3 4 3" xfId="22375"/>
    <cellStyle name="Currency 2 4 3 4 3 2" xfId="22376"/>
    <cellStyle name="Currency 2 4 3 4 3 3" xfId="22377"/>
    <cellStyle name="Currency 2 4 3 4 4" xfId="22378"/>
    <cellStyle name="Currency 2 4 3 4 5" xfId="22379"/>
    <cellStyle name="Currency 2 4 3 5" xfId="22380"/>
    <cellStyle name="Currency 2 4 3 5 2" xfId="22381"/>
    <cellStyle name="Currency 2 4 3 5 2 2" xfId="22382"/>
    <cellStyle name="Currency 2 4 3 5 2 2 2" xfId="22383"/>
    <cellStyle name="Currency 2 4 3 5 2 2 3" xfId="22384"/>
    <cellStyle name="Currency 2 4 3 5 2 3" xfId="22385"/>
    <cellStyle name="Currency 2 4 3 5 2 4" xfId="22386"/>
    <cellStyle name="Currency 2 4 3 5 3" xfId="22387"/>
    <cellStyle name="Currency 2 4 3 5 3 2" xfId="22388"/>
    <cellStyle name="Currency 2 4 3 5 3 3" xfId="22389"/>
    <cellStyle name="Currency 2 4 3 5 4" xfId="22390"/>
    <cellStyle name="Currency 2 4 3 5 5" xfId="22391"/>
    <cellStyle name="Currency 2 4 3 6" xfId="22392"/>
    <cellStyle name="Currency 2 4 3 6 2" xfId="22393"/>
    <cellStyle name="Currency 2 4 3 6 2 2" xfId="22394"/>
    <cellStyle name="Currency 2 4 3 6 2 3" xfId="22395"/>
    <cellStyle name="Currency 2 4 3 6 3" xfId="22396"/>
    <cellStyle name="Currency 2 4 3 6 4" xfId="22397"/>
    <cellStyle name="Currency 2 4 3 7" xfId="22398"/>
    <cellStyle name="Currency 2 4 3 7 2" xfId="22399"/>
    <cellStyle name="Currency 2 4 3 7 3" xfId="22400"/>
    <cellStyle name="Currency 2 4 3 8" xfId="22401"/>
    <cellStyle name="Currency 2 4 3 9" xfId="22402"/>
    <cellStyle name="Currency 2 4 4" xfId="22403"/>
    <cellStyle name="Currency 2 4 4 10" xfId="22404"/>
    <cellStyle name="Currency 2 4 4 2" xfId="22405"/>
    <cellStyle name="Currency 2 4 4 2 2" xfId="22406"/>
    <cellStyle name="Currency 2 4 4 2 2 2" xfId="22407"/>
    <cellStyle name="Currency 2 4 4 2 2 2 2" xfId="22408"/>
    <cellStyle name="Currency 2 4 4 2 2 2 3" xfId="22409"/>
    <cellStyle name="Currency 2 4 4 2 2 3" xfId="22410"/>
    <cellStyle name="Currency 2 4 4 2 2 4" xfId="22411"/>
    <cellStyle name="Currency 2 4 4 2 3" xfId="22412"/>
    <cellStyle name="Currency 2 4 4 2 3 2" xfId="22413"/>
    <cellStyle name="Currency 2 4 4 2 3 3" xfId="22414"/>
    <cellStyle name="Currency 2 4 4 2 4" xfId="22415"/>
    <cellStyle name="Currency 2 4 4 2 5" xfId="22416"/>
    <cellStyle name="Currency 2 4 4 3" xfId="22417"/>
    <cellStyle name="Currency 2 4 4 3 2" xfId="22418"/>
    <cellStyle name="Currency 2 4 4 3 2 2" xfId="22419"/>
    <cellStyle name="Currency 2 4 4 3 2 2 2" xfId="22420"/>
    <cellStyle name="Currency 2 4 4 3 2 2 3" xfId="22421"/>
    <cellStyle name="Currency 2 4 4 3 2 3" xfId="22422"/>
    <cellStyle name="Currency 2 4 4 3 2 4" xfId="22423"/>
    <cellStyle name="Currency 2 4 4 3 3" xfId="22424"/>
    <cellStyle name="Currency 2 4 4 3 3 2" xfId="22425"/>
    <cellStyle name="Currency 2 4 4 3 3 3" xfId="22426"/>
    <cellStyle name="Currency 2 4 4 3 4" xfId="22427"/>
    <cellStyle name="Currency 2 4 4 3 5" xfId="22428"/>
    <cellStyle name="Currency 2 4 4 4" xfId="22429"/>
    <cellStyle name="Currency 2 4 4 4 2" xfId="22430"/>
    <cellStyle name="Currency 2 4 4 4 2 2" xfId="22431"/>
    <cellStyle name="Currency 2 4 4 4 2 2 2" xfId="22432"/>
    <cellStyle name="Currency 2 4 4 4 2 2 3" xfId="22433"/>
    <cellStyle name="Currency 2 4 4 4 2 3" xfId="22434"/>
    <cellStyle name="Currency 2 4 4 4 2 4" xfId="22435"/>
    <cellStyle name="Currency 2 4 4 4 3" xfId="22436"/>
    <cellStyle name="Currency 2 4 4 4 3 2" xfId="22437"/>
    <cellStyle name="Currency 2 4 4 4 3 3" xfId="22438"/>
    <cellStyle name="Currency 2 4 4 4 4" xfId="22439"/>
    <cellStyle name="Currency 2 4 4 4 5" xfId="22440"/>
    <cellStyle name="Currency 2 4 4 5" xfId="22441"/>
    <cellStyle name="Currency 2 4 4 5 2" xfId="22442"/>
    <cellStyle name="Currency 2 4 4 5 2 2" xfId="22443"/>
    <cellStyle name="Currency 2 4 4 5 2 3" xfId="22444"/>
    <cellStyle name="Currency 2 4 4 5 3" xfId="22445"/>
    <cellStyle name="Currency 2 4 4 5 4" xfId="22446"/>
    <cellStyle name="Currency 2 4 4 6" xfId="22447"/>
    <cellStyle name="Currency 2 4 4 6 2" xfId="22448"/>
    <cellStyle name="Currency 2 4 4 6 3" xfId="22449"/>
    <cellStyle name="Currency 2 4 4 7" xfId="22450"/>
    <cellStyle name="Currency 2 4 4 8" xfId="22451"/>
    <cellStyle name="Currency 2 4 4 9" xfId="22452"/>
    <cellStyle name="Currency 2 4 5" xfId="22453"/>
    <cellStyle name="Currency 2 4 5 2" xfId="22454"/>
    <cellStyle name="Currency 2 4 6" xfId="22455"/>
    <cellStyle name="Currency 2 4 7" xfId="22456"/>
    <cellStyle name="Currency 2 40" xfId="22457"/>
    <cellStyle name="Currency 2 40 2" xfId="22458"/>
    <cellStyle name="Currency 2 40 3" xfId="22459"/>
    <cellStyle name="Currency 2 40 4" xfId="22460"/>
    <cellStyle name="Currency 2 41" xfId="22461"/>
    <cellStyle name="Currency 2 41 2" xfId="22462"/>
    <cellStyle name="Currency 2 41 3" xfId="22463"/>
    <cellStyle name="Currency 2 41 4" xfId="22464"/>
    <cellStyle name="Currency 2 42" xfId="22465"/>
    <cellStyle name="Currency 2 42 2" xfId="22466"/>
    <cellStyle name="Currency 2 42 3" xfId="22467"/>
    <cellStyle name="Currency 2 42 4" xfId="22468"/>
    <cellStyle name="Currency 2 43" xfId="22469"/>
    <cellStyle name="Currency 2 43 2" xfId="22470"/>
    <cellStyle name="Currency 2 43 3" xfId="22471"/>
    <cellStyle name="Currency 2 43 4" xfId="22472"/>
    <cellStyle name="Currency 2 44" xfId="22473"/>
    <cellStyle name="Currency 2 44 2" xfId="22474"/>
    <cellStyle name="Currency 2 44 3" xfId="22475"/>
    <cellStyle name="Currency 2 44 4" xfId="22476"/>
    <cellStyle name="Currency 2 45" xfId="22477"/>
    <cellStyle name="Currency 2 45 2" xfId="22478"/>
    <cellStyle name="Currency 2 45 3" xfId="22479"/>
    <cellStyle name="Currency 2 45 4" xfId="22480"/>
    <cellStyle name="Currency 2 46" xfId="22481"/>
    <cellStyle name="Currency 2 46 2" xfId="22482"/>
    <cellStyle name="Currency 2 46 3" xfId="22483"/>
    <cellStyle name="Currency 2 46 4" xfId="22484"/>
    <cellStyle name="Currency 2 47" xfId="22485"/>
    <cellStyle name="Currency 2 47 2" xfId="22486"/>
    <cellStyle name="Currency 2 47 3" xfId="22487"/>
    <cellStyle name="Currency 2 47 4" xfId="22488"/>
    <cellStyle name="Currency 2 48" xfId="22489"/>
    <cellStyle name="Currency 2 48 2" xfId="22490"/>
    <cellStyle name="Currency 2 48 3" xfId="22491"/>
    <cellStyle name="Currency 2 48 4" xfId="22492"/>
    <cellStyle name="Currency 2 49" xfId="22493"/>
    <cellStyle name="Currency 2 49 2" xfId="22494"/>
    <cellStyle name="Currency 2 49 3" xfId="22495"/>
    <cellStyle name="Currency 2 49 4" xfId="22496"/>
    <cellStyle name="Currency 2 5" xfId="22497"/>
    <cellStyle name="Currency 2 5 2" xfId="22498"/>
    <cellStyle name="Currency 2 5 2 10" xfId="22499"/>
    <cellStyle name="Currency 2 5 2 11" xfId="22500"/>
    <cellStyle name="Currency 2 5 2 12" xfId="22501"/>
    <cellStyle name="Currency 2 5 2 2" xfId="22502"/>
    <cellStyle name="Currency 2 5 2 2 2" xfId="22503"/>
    <cellStyle name="Currency 2 5 2 2 2 2" xfId="22504"/>
    <cellStyle name="Currency 2 5 2 2 2 2 2" xfId="22505"/>
    <cellStyle name="Currency 2 5 2 2 2 2 2 2" xfId="22506"/>
    <cellStyle name="Currency 2 5 2 2 2 2 2 3" xfId="22507"/>
    <cellStyle name="Currency 2 5 2 2 2 2 3" xfId="22508"/>
    <cellStyle name="Currency 2 5 2 2 2 2 4" xfId="22509"/>
    <cellStyle name="Currency 2 5 2 2 2 3" xfId="22510"/>
    <cellStyle name="Currency 2 5 2 2 2 3 2" xfId="22511"/>
    <cellStyle name="Currency 2 5 2 2 2 3 3" xfId="22512"/>
    <cellStyle name="Currency 2 5 2 2 2 4" xfId="22513"/>
    <cellStyle name="Currency 2 5 2 2 2 5" xfId="22514"/>
    <cellStyle name="Currency 2 5 2 2 3" xfId="22515"/>
    <cellStyle name="Currency 2 5 2 2 3 2" xfId="22516"/>
    <cellStyle name="Currency 2 5 2 2 3 2 2" xfId="22517"/>
    <cellStyle name="Currency 2 5 2 2 3 2 2 2" xfId="22518"/>
    <cellStyle name="Currency 2 5 2 2 3 2 2 3" xfId="22519"/>
    <cellStyle name="Currency 2 5 2 2 3 2 3" xfId="22520"/>
    <cellStyle name="Currency 2 5 2 2 3 2 4" xfId="22521"/>
    <cellStyle name="Currency 2 5 2 2 3 3" xfId="22522"/>
    <cellStyle name="Currency 2 5 2 2 3 3 2" xfId="22523"/>
    <cellStyle name="Currency 2 5 2 2 3 3 3" xfId="22524"/>
    <cellStyle name="Currency 2 5 2 2 3 4" xfId="22525"/>
    <cellStyle name="Currency 2 5 2 2 3 5" xfId="22526"/>
    <cellStyle name="Currency 2 5 2 2 4" xfId="22527"/>
    <cellStyle name="Currency 2 5 2 2 4 2" xfId="22528"/>
    <cellStyle name="Currency 2 5 2 2 4 2 2" xfId="22529"/>
    <cellStyle name="Currency 2 5 2 2 4 2 2 2" xfId="22530"/>
    <cellStyle name="Currency 2 5 2 2 4 2 2 3" xfId="22531"/>
    <cellStyle name="Currency 2 5 2 2 4 2 3" xfId="22532"/>
    <cellStyle name="Currency 2 5 2 2 4 2 4" xfId="22533"/>
    <cellStyle name="Currency 2 5 2 2 4 3" xfId="22534"/>
    <cellStyle name="Currency 2 5 2 2 4 3 2" xfId="22535"/>
    <cellStyle name="Currency 2 5 2 2 4 3 3" xfId="22536"/>
    <cellStyle name="Currency 2 5 2 2 4 4" xfId="22537"/>
    <cellStyle name="Currency 2 5 2 2 4 5" xfId="22538"/>
    <cellStyle name="Currency 2 5 2 2 5" xfId="22539"/>
    <cellStyle name="Currency 2 5 2 2 5 2" xfId="22540"/>
    <cellStyle name="Currency 2 5 2 2 5 2 2" xfId="22541"/>
    <cellStyle name="Currency 2 5 2 2 5 2 3" xfId="22542"/>
    <cellStyle name="Currency 2 5 2 2 5 3" xfId="22543"/>
    <cellStyle name="Currency 2 5 2 2 5 4" xfId="22544"/>
    <cellStyle name="Currency 2 5 2 2 6" xfId="22545"/>
    <cellStyle name="Currency 2 5 2 2 6 2" xfId="22546"/>
    <cellStyle name="Currency 2 5 2 2 6 3" xfId="22547"/>
    <cellStyle name="Currency 2 5 2 2 7" xfId="22548"/>
    <cellStyle name="Currency 2 5 2 2 8" xfId="22549"/>
    <cellStyle name="Currency 2 5 2 2 9" xfId="22550"/>
    <cellStyle name="Currency 2 5 2 3" xfId="22551"/>
    <cellStyle name="Currency 2 5 2 3 2" xfId="22552"/>
    <cellStyle name="Currency 2 5 2 3 2 2" xfId="22553"/>
    <cellStyle name="Currency 2 5 2 3 2 2 2" xfId="22554"/>
    <cellStyle name="Currency 2 5 2 3 2 2 2 2" xfId="22555"/>
    <cellStyle name="Currency 2 5 2 3 2 2 2 3" xfId="22556"/>
    <cellStyle name="Currency 2 5 2 3 2 2 3" xfId="22557"/>
    <cellStyle name="Currency 2 5 2 3 2 2 4" xfId="22558"/>
    <cellStyle name="Currency 2 5 2 3 2 3" xfId="22559"/>
    <cellStyle name="Currency 2 5 2 3 2 3 2" xfId="22560"/>
    <cellStyle name="Currency 2 5 2 3 2 3 3" xfId="22561"/>
    <cellStyle name="Currency 2 5 2 3 2 4" xfId="22562"/>
    <cellStyle name="Currency 2 5 2 3 2 5" xfId="22563"/>
    <cellStyle name="Currency 2 5 2 3 3" xfId="22564"/>
    <cellStyle name="Currency 2 5 2 3 3 2" xfId="22565"/>
    <cellStyle name="Currency 2 5 2 3 3 2 2" xfId="22566"/>
    <cellStyle name="Currency 2 5 2 3 3 2 2 2" xfId="22567"/>
    <cellStyle name="Currency 2 5 2 3 3 2 2 3" xfId="22568"/>
    <cellStyle name="Currency 2 5 2 3 3 2 3" xfId="22569"/>
    <cellStyle name="Currency 2 5 2 3 3 2 4" xfId="22570"/>
    <cellStyle name="Currency 2 5 2 3 3 3" xfId="22571"/>
    <cellStyle name="Currency 2 5 2 3 3 3 2" xfId="22572"/>
    <cellStyle name="Currency 2 5 2 3 3 3 3" xfId="22573"/>
    <cellStyle name="Currency 2 5 2 3 3 4" xfId="22574"/>
    <cellStyle name="Currency 2 5 2 3 3 5" xfId="22575"/>
    <cellStyle name="Currency 2 5 2 3 4" xfId="22576"/>
    <cellStyle name="Currency 2 5 2 3 4 2" xfId="22577"/>
    <cellStyle name="Currency 2 5 2 3 4 2 2" xfId="22578"/>
    <cellStyle name="Currency 2 5 2 3 4 2 2 2" xfId="22579"/>
    <cellStyle name="Currency 2 5 2 3 4 2 2 3" xfId="22580"/>
    <cellStyle name="Currency 2 5 2 3 4 2 3" xfId="22581"/>
    <cellStyle name="Currency 2 5 2 3 4 2 4" xfId="22582"/>
    <cellStyle name="Currency 2 5 2 3 4 3" xfId="22583"/>
    <cellStyle name="Currency 2 5 2 3 4 3 2" xfId="22584"/>
    <cellStyle name="Currency 2 5 2 3 4 3 3" xfId="22585"/>
    <cellStyle name="Currency 2 5 2 3 4 4" xfId="22586"/>
    <cellStyle name="Currency 2 5 2 3 4 5" xfId="22587"/>
    <cellStyle name="Currency 2 5 2 3 5" xfId="22588"/>
    <cellStyle name="Currency 2 5 2 3 5 2" xfId="22589"/>
    <cellStyle name="Currency 2 5 2 3 5 2 2" xfId="22590"/>
    <cellStyle name="Currency 2 5 2 3 5 2 3" xfId="22591"/>
    <cellStyle name="Currency 2 5 2 3 5 3" xfId="22592"/>
    <cellStyle name="Currency 2 5 2 3 5 4" xfId="22593"/>
    <cellStyle name="Currency 2 5 2 3 6" xfId="22594"/>
    <cellStyle name="Currency 2 5 2 3 6 2" xfId="22595"/>
    <cellStyle name="Currency 2 5 2 3 6 3" xfId="22596"/>
    <cellStyle name="Currency 2 5 2 3 7" xfId="22597"/>
    <cellStyle name="Currency 2 5 2 3 8" xfId="22598"/>
    <cellStyle name="Currency 2 5 2 3 9" xfId="22599"/>
    <cellStyle name="Currency 2 5 2 4" xfId="22600"/>
    <cellStyle name="Currency 2 5 2 4 2" xfId="22601"/>
    <cellStyle name="Currency 2 5 2 4 2 2" xfId="22602"/>
    <cellStyle name="Currency 2 5 2 4 2 2 2" xfId="22603"/>
    <cellStyle name="Currency 2 5 2 4 2 2 3" xfId="22604"/>
    <cellStyle name="Currency 2 5 2 4 2 3" xfId="22605"/>
    <cellStyle name="Currency 2 5 2 4 2 4" xfId="22606"/>
    <cellStyle name="Currency 2 5 2 4 3" xfId="22607"/>
    <cellStyle name="Currency 2 5 2 4 3 2" xfId="22608"/>
    <cellStyle name="Currency 2 5 2 4 3 3" xfId="22609"/>
    <cellStyle name="Currency 2 5 2 4 4" xfId="22610"/>
    <cellStyle name="Currency 2 5 2 4 5" xfId="22611"/>
    <cellStyle name="Currency 2 5 2 5" xfId="22612"/>
    <cellStyle name="Currency 2 5 2 5 2" xfId="22613"/>
    <cellStyle name="Currency 2 5 2 5 2 2" xfId="22614"/>
    <cellStyle name="Currency 2 5 2 5 2 2 2" xfId="22615"/>
    <cellStyle name="Currency 2 5 2 5 2 2 3" xfId="22616"/>
    <cellStyle name="Currency 2 5 2 5 2 3" xfId="22617"/>
    <cellStyle name="Currency 2 5 2 5 2 4" xfId="22618"/>
    <cellStyle name="Currency 2 5 2 5 3" xfId="22619"/>
    <cellStyle name="Currency 2 5 2 5 3 2" xfId="22620"/>
    <cellStyle name="Currency 2 5 2 5 3 3" xfId="22621"/>
    <cellStyle name="Currency 2 5 2 5 4" xfId="22622"/>
    <cellStyle name="Currency 2 5 2 5 5" xfId="22623"/>
    <cellStyle name="Currency 2 5 2 6" xfId="22624"/>
    <cellStyle name="Currency 2 5 2 6 2" xfId="22625"/>
    <cellStyle name="Currency 2 5 2 6 2 2" xfId="22626"/>
    <cellStyle name="Currency 2 5 2 6 2 2 2" xfId="22627"/>
    <cellStyle name="Currency 2 5 2 6 2 2 3" xfId="22628"/>
    <cellStyle name="Currency 2 5 2 6 2 3" xfId="22629"/>
    <cellStyle name="Currency 2 5 2 6 2 4" xfId="22630"/>
    <cellStyle name="Currency 2 5 2 6 3" xfId="22631"/>
    <cellStyle name="Currency 2 5 2 6 3 2" xfId="22632"/>
    <cellStyle name="Currency 2 5 2 6 3 3" xfId="22633"/>
    <cellStyle name="Currency 2 5 2 6 4" xfId="22634"/>
    <cellStyle name="Currency 2 5 2 6 5" xfId="22635"/>
    <cellStyle name="Currency 2 5 2 7" xfId="22636"/>
    <cellStyle name="Currency 2 5 2 7 2" xfId="22637"/>
    <cellStyle name="Currency 2 5 2 7 2 2" xfId="22638"/>
    <cellStyle name="Currency 2 5 2 7 2 3" xfId="22639"/>
    <cellStyle name="Currency 2 5 2 7 3" xfId="22640"/>
    <cellStyle name="Currency 2 5 2 7 4" xfId="22641"/>
    <cellStyle name="Currency 2 5 2 8" xfId="22642"/>
    <cellStyle name="Currency 2 5 2 8 2" xfId="22643"/>
    <cellStyle name="Currency 2 5 2 8 3" xfId="22644"/>
    <cellStyle name="Currency 2 5 2 9" xfId="22645"/>
    <cellStyle name="Currency 2 5 3" xfId="22646"/>
    <cellStyle name="Currency 2 5 3 10" xfId="22647"/>
    <cellStyle name="Currency 2 5 3 11" xfId="22648"/>
    <cellStyle name="Currency 2 5 3 2" xfId="22649"/>
    <cellStyle name="Currency 2 5 3 2 2" xfId="22650"/>
    <cellStyle name="Currency 2 5 3 2 2 2" xfId="22651"/>
    <cellStyle name="Currency 2 5 3 2 2 2 2" xfId="22652"/>
    <cellStyle name="Currency 2 5 3 2 2 2 2 2" xfId="22653"/>
    <cellStyle name="Currency 2 5 3 2 2 2 2 3" xfId="22654"/>
    <cellStyle name="Currency 2 5 3 2 2 2 3" xfId="22655"/>
    <cellStyle name="Currency 2 5 3 2 2 2 4" xfId="22656"/>
    <cellStyle name="Currency 2 5 3 2 2 3" xfId="22657"/>
    <cellStyle name="Currency 2 5 3 2 2 3 2" xfId="22658"/>
    <cellStyle name="Currency 2 5 3 2 2 3 3" xfId="22659"/>
    <cellStyle name="Currency 2 5 3 2 2 4" xfId="22660"/>
    <cellStyle name="Currency 2 5 3 2 2 5" xfId="22661"/>
    <cellStyle name="Currency 2 5 3 2 3" xfId="22662"/>
    <cellStyle name="Currency 2 5 3 2 3 2" xfId="22663"/>
    <cellStyle name="Currency 2 5 3 2 3 2 2" xfId="22664"/>
    <cellStyle name="Currency 2 5 3 2 3 2 2 2" xfId="22665"/>
    <cellStyle name="Currency 2 5 3 2 3 2 2 3" xfId="22666"/>
    <cellStyle name="Currency 2 5 3 2 3 2 3" xfId="22667"/>
    <cellStyle name="Currency 2 5 3 2 3 2 4" xfId="22668"/>
    <cellStyle name="Currency 2 5 3 2 3 3" xfId="22669"/>
    <cellStyle name="Currency 2 5 3 2 3 3 2" xfId="22670"/>
    <cellStyle name="Currency 2 5 3 2 3 3 3" xfId="22671"/>
    <cellStyle name="Currency 2 5 3 2 3 4" xfId="22672"/>
    <cellStyle name="Currency 2 5 3 2 3 5" xfId="22673"/>
    <cellStyle name="Currency 2 5 3 2 4" xfId="22674"/>
    <cellStyle name="Currency 2 5 3 2 4 2" xfId="22675"/>
    <cellStyle name="Currency 2 5 3 2 4 2 2" xfId="22676"/>
    <cellStyle name="Currency 2 5 3 2 4 2 2 2" xfId="22677"/>
    <cellStyle name="Currency 2 5 3 2 4 2 2 3" xfId="22678"/>
    <cellStyle name="Currency 2 5 3 2 4 2 3" xfId="22679"/>
    <cellStyle name="Currency 2 5 3 2 4 2 4" xfId="22680"/>
    <cellStyle name="Currency 2 5 3 2 4 3" xfId="22681"/>
    <cellStyle name="Currency 2 5 3 2 4 3 2" xfId="22682"/>
    <cellStyle name="Currency 2 5 3 2 4 3 3" xfId="22683"/>
    <cellStyle name="Currency 2 5 3 2 4 4" xfId="22684"/>
    <cellStyle name="Currency 2 5 3 2 4 5" xfId="22685"/>
    <cellStyle name="Currency 2 5 3 2 5" xfId="22686"/>
    <cellStyle name="Currency 2 5 3 2 5 2" xfId="22687"/>
    <cellStyle name="Currency 2 5 3 2 5 2 2" xfId="22688"/>
    <cellStyle name="Currency 2 5 3 2 5 2 3" xfId="22689"/>
    <cellStyle name="Currency 2 5 3 2 5 3" xfId="22690"/>
    <cellStyle name="Currency 2 5 3 2 5 4" xfId="22691"/>
    <cellStyle name="Currency 2 5 3 2 6" xfId="22692"/>
    <cellStyle name="Currency 2 5 3 2 6 2" xfId="22693"/>
    <cellStyle name="Currency 2 5 3 2 6 3" xfId="22694"/>
    <cellStyle name="Currency 2 5 3 2 7" xfId="22695"/>
    <cellStyle name="Currency 2 5 3 2 8" xfId="22696"/>
    <cellStyle name="Currency 2 5 3 2 9" xfId="22697"/>
    <cellStyle name="Currency 2 5 3 3" xfId="22698"/>
    <cellStyle name="Currency 2 5 3 3 2" xfId="22699"/>
    <cellStyle name="Currency 2 5 3 3 2 2" xfId="22700"/>
    <cellStyle name="Currency 2 5 3 3 2 2 2" xfId="22701"/>
    <cellStyle name="Currency 2 5 3 3 2 2 3" xfId="22702"/>
    <cellStyle name="Currency 2 5 3 3 2 3" xfId="22703"/>
    <cellStyle name="Currency 2 5 3 3 2 4" xfId="22704"/>
    <cellStyle name="Currency 2 5 3 3 3" xfId="22705"/>
    <cellStyle name="Currency 2 5 3 3 3 2" xfId="22706"/>
    <cellStyle name="Currency 2 5 3 3 3 3" xfId="22707"/>
    <cellStyle name="Currency 2 5 3 3 4" xfId="22708"/>
    <cellStyle name="Currency 2 5 3 3 5" xfId="22709"/>
    <cellStyle name="Currency 2 5 3 4" xfId="22710"/>
    <cellStyle name="Currency 2 5 3 4 2" xfId="22711"/>
    <cellStyle name="Currency 2 5 3 4 2 2" xfId="22712"/>
    <cellStyle name="Currency 2 5 3 4 2 2 2" xfId="22713"/>
    <cellStyle name="Currency 2 5 3 4 2 2 3" xfId="22714"/>
    <cellStyle name="Currency 2 5 3 4 2 3" xfId="22715"/>
    <cellStyle name="Currency 2 5 3 4 2 4" xfId="22716"/>
    <cellStyle name="Currency 2 5 3 4 3" xfId="22717"/>
    <cellStyle name="Currency 2 5 3 4 3 2" xfId="22718"/>
    <cellStyle name="Currency 2 5 3 4 3 3" xfId="22719"/>
    <cellStyle name="Currency 2 5 3 4 4" xfId="22720"/>
    <cellStyle name="Currency 2 5 3 4 5" xfId="22721"/>
    <cellStyle name="Currency 2 5 3 5" xfId="22722"/>
    <cellStyle name="Currency 2 5 3 5 2" xfId="22723"/>
    <cellStyle name="Currency 2 5 3 5 2 2" xfId="22724"/>
    <cellStyle name="Currency 2 5 3 5 2 2 2" xfId="22725"/>
    <cellStyle name="Currency 2 5 3 5 2 2 3" xfId="22726"/>
    <cellStyle name="Currency 2 5 3 5 2 3" xfId="22727"/>
    <cellStyle name="Currency 2 5 3 5 2 4" xfId="22728"/>
    <cellStyle name="Currency 2 5 3 5 3" xfId="22729"/>
    <cellStyle name="Currency 2 5 3 5 3 2" xfId="22730"/>
    <cellStyle name="Currency 2 5 3 5 3 3" xfId="22731"/>
    <cellStyle name="Currency 2 5 3 5 4" xfId="22732"/>
    <cellStyle name="Currency 2 5 3 5 5" xfId="22733"/>
    <cellStyle name="Currency 2 5 3 6" xfId="22734"/>
    <cellStyle name="Currency 2 5 3 6 2" xfId="22735"/>
    <cellStyle name="Currency 2 5 3 6 2 2" xfId="22736"/>
    <cellStyle name="Currency 2 5 3 6 2 3" xfId="22737"/>
    <cellStyle name="Currency 2 5 3 6 3" xfId="22738"/>
    <cellStyle name="Currency 2 5 3 6 4" xfId="22739"/>
    <cellStyle name="Currency 2 5 3 7" xfId="22740"/>
    <cellStyle name="Currency 2 5 3 7 2" xfId="22741"/>
    <cellStyle name="Currency 2 5 3 7 3" xfId="22742"/>
    <cellStyle name="Currency 2 5 3 8" xfId="22743"/>
    <cellStyle name="Currency 2 5 3 9" xfId="22744"/>
    <cellStyle name="Currency 2 5 4" xfId="22745"/>
    <cellStyle name="Currency 2 5 4 10" xfId="22746"/>
    <cellStyle name="Currency 2 5 4 11" xfId="22747"/>
    <cellStyle name="Currency 2 5 4 2" xfId="22748"/>
    <cellStyle name="Currency 2 5 4 2 2" xfId="22749"/>
    <cellStyle name="Currency 2 5 4 2 2 2" xfId="22750"/>
    <cellStyle name="Currency 2 5 4 2 2 2 2" xfId="22751"/>
    <cellStyle name="Currency 2 5 4 2 2 2 2 2" xfId="22752"/>
    <cellStyle name="Currency 2 5 4 2 2 2 2 3" xfId="22753"/>
    <cellStyle name="Currency 2 5 4 2 2 2 3" xfId="22754"/>
    <cellStyle name="Currency 2 5 4 2 2 2 4" xfId="22755"/>
    <cellStyle name="Currency 2 5 4 2 2 3" xfId="22756"/>
    <cellStyle name="Currency 2 5 4 2 2 3 2" xfId="22757"/>
    <cellStyle name="Currency 2 5 4 2 2 3 3" xfId="22758"/>
    <cellStyle name="Currency 2 5 4 2 2 4" xfId="22759"/>
    <cellStyle name="Currency 2 5 4 2 2 5" xfId="22760"/>
    <cellStyle name="Currency 2 5 4 2 3" xfId="22761"/>
    <cellStyle name="Currency 2 5 4 2 3 2" xfId="22762"/>
    <cellStyle name="Currency 2 5 4 2 3 2 2" xfId="22763"/>
    <cellStyle name="Currency 2 5 4 2 3 2 2 2" xfId="22764"/>
    <cellStyle name="Currency 2 5 4 2 3 2 2 3" xfId="22765"/>
    <cellStyle name="Currency 2 5 4 2 3 2 3" xfId="22766"/>
    <cellStyle name="Currency 2 5 4 2 3 2 4" xfId="22767"/>
    <cellStyle name="Currency 2 5 4 2 3 3" xfId="22768"/>
    <cellStyle name="Currency 2 5 4 2 3 3 2" xfId="22769"/>
    <cellStyle name="Currency 2 5 4 2 3 3 3" xfId="22770"/>
    <cellStyle name="Currency 2 5 4 2 3 4" xfId="22771"/>
    <cellStyle name="Currency 2 5 4 2 3 5" xfId="22772"/>
    <cellStyle name="Currency 2 5 4 2 4" xfId="22773"/>
    <cellStyle name="Currency 2 5 4 2 4 2" xfId="22774"/>
    <cellStyle name="Currency 2 5 4 2 4 2 2" xfId="22775"/>
    <cellStyle name="Currency 2 5 4 2 4 2 2 2" xfId="22776"/>
    <cellStyle name="Currency 2 5 4 2 4 2 2 3" xfId="22777"/>
    <cellStyle name="Currency 2 5 4 2 4 2 3" xfId="22778"/>
    <cellStyle name="Currency 2 5 4 2 4 2 4" xfId="22779"/>
    <cellStyle name="Currency 2 5 4 2 4 3" xfId="22780"/>
    <cellStyle name="Currency 2 5 4 2 4 3 2" xfId="22781"/>
    <cellStyle name="Currency 2 5 4 2 4 3 3" xfId="22782"/>
    <cellStyle name="Currency 2 5 4 2 4 4" xfId="22783"/>
    <cellStyle name="Currency 2 5 4 2 4 5" xfId="22784"/>
    <cellStyle name="Currency 2 5 4 2 5" xfId="22785"/>
    <cellStyle name="Currency 2 5 4 2 5 2" xfId="22786"/>
    <cellStyle name="Currency 2 5 4 2 5 2 2" xfId="22787"/>
    <cellStyle name="Currency 2 5 4 2 5 2 3" xfId="22788"/>
    <cellStyle name="Currency 2 5 4 2 5 3" xfId="22789"/>
    <cellStyle name="Currency 2 5 4 2 5 4" xfId="22790"/>
    <cellStyle name="Currency 2 5 4 2 6" xfId="22791"/>
    <cellStyle name="Currency 2 5 4 2 6 2" xfId="22792"/>
    <cellStyle name="Currency 2 5 4 2 6 3" xfId="22793"/>
    <cellStyle name="Currency 2 5 4 2 7" xfId="22794"/>
    <cellStyle name="Currency 2 5 4 2 8" xfId="22795"/>
    <cellStyle name="Currency 2 5 4 2 9" xfId="22796"/>
    <cellStyle name="Currency 2 5 4 3" xfId="22797"/>
    <cellStyle name="Currency 2 5 4 3 2" xfId="22798"/>
    <cellStyle name="Currency 2 5 4 3 2 2" xfId="22799"/>
    <cellStyle name="Currency 2 5 4 3 2 2 2" xfId="22800"/>
    <cellStyle name="Currency 2 5 4 3 2 2 3" xfId="22801"/>
    <cellStyle name="Currency 2 5 4 3 2 3" xfId="22802"/>
    <cellStyle name="Currency 2 5 4 3 2 4" xfId="22803"/>
    <cellStyle name="Currency 2 5 4 3 3" xfId="22804"/>
    <cellStyle name="Currency 2 5 4 3 3 2" xfId="22805"/>
    <cellStyle name="Currency 2 5 4 3 3 3" xfId="22806"/>
    <cellStyle name="Currency 2 5 4 3 4" xfId="22807"/>
    <cellStyle name="Currency 2 5 4 3 5" xfId="22808"/>
    <cellStyle name="Currency 2 5 4 4" xfId="22809"/>
    <cellStyle name="Currency 2 5 4 4 2" xfId="22810"/>
    <cellStyle name="Currency 2 5 4 4 2 2" xfId="22811"/>
    <cellStyle name="Currency 2 5 4 4 2 2 2" xfId="22812"/>
    <cellStyle name="Currency 2 5 4 4 2 2 3" xfId="22813"/>
    <cellStyle name="Currency 2 5 4 4 2 3" xfId="22814"/>
    <cellStyle name="Currency 2 5 4 4 2 4" xfId="22815"/>
    <cellStyle name="Currency 2 5 4 4 3" xfId="22816"/>
    <cellStyle name="Currency 2 5 4 4 3 2" xfId="22817"/>
    <cellStyle name="Currency 2 5 4 4 3 3" xfId="22818"/>
    <cellStyle name="Currency 2 5 4 4 4" xfId="22819"/>
    <cellStyle name="Currency 2 5 4 4 5" xfId="22820"/>
    <cellStyle name="Currency 2 5 4 5" xfId="22821"/>
    <cellStyle name="Currency 2 5 4 5 2" xfId="22822"/>
    <cellStyle name="Currency 2 5 4 5 2 2" xfId="22823"/>
    <cellStyle name="Currency 2 5 4 5 2 2 2" xfId="22824"/>
    <cellStyle name="Currency 2 5 4 5 2 2 3" xfId="22825"/>
    <cellStyle name="Currency 2 5 4 5 2 3" xfId="22826"/>
    <cellStyle name="Currency 2 5 4 5 2 4" xfId="22827"/>
    <cellStyle name="Currency 2 5 4 5 3" xfId="22828"/>
    <cellStyle name="Currency 2 5 4 5 3 2" xfId="22829"/>
    <cellStyle name="Currency 2 5 4 5 3 3" xfId="22830"/>
    <cellStyle name="Currency 2 5 4 5 4" xfId="22831"/>
    <cellStyle name="Currency 2 5 4 5 5" xfId="22832"/>
    <cellStyle name="Currency 2 5 4 6" xfId="22833"/>
    <cellStyle name="Currency 2 5 4 6 2" xfId="22834"/>
    <cellStyle name="Currency 2 5 4 6 2 2" xfId="22835"/>
    <cellStyle name="Currency 2 5 4 6 2 3" xfId="22836"/>
    <cellStyle name="Currency 2 5 4 6 3" xfId="22837"/>
    <cellStyle name="Currency 2 5 4 6 4" xfId="22838"/>
    <cellStyle name="Currency 2 5 4 7" xfId="22839"/>
    <cellStyle name="Currency 2 5 4 7 2" xfId="22840"/>
    <cellStyle name="Currency 2 5 4 7 3" xfId="22841"/>
    <cellStyle name="Currency 2 5 4 8" xfId="22842"/>
    <cellStyle name="Currency 2 5 4 9" xfId="22843"/>
    <cellStyle name="Currency 2 5 5" xfId="22844"/>
    <cellStyle name="Currency 2 5 5 2" xfId="22845"/>
    <cellStyle name="Currency 2 5 5 2 2" xfId="22846"/>
    <cellStyle name="Currency 2 5 5 2 2 2" xfId="22847"/>
    <cellStyle name="Currency 2 5 5 2 2 2 2" xfId="22848"/>
    <cellStyle name="Currency 2 5 5 2 2 2 3" xfId="22849"/>
    <cellStyle name="Currency 2 5 5 2 2 3" xfId="22850"/>
    <cellStyle name="Currency 2 5 5 2 2 4" xfId="22851"/>
    <cellStyle name="Currency 2 5 5 2 3" xfId="22852"/>
    <cellStyle name="Currency 2 5 5 2 3 2" xfId="22853"/>
    <cellStyle name="Currency 2 5 5 2 3 3" xfId="22854"/>
    <cellStyle name="Currency 2 5 5 2 4" xfId="22855"/>
    <cellStyle name="Currency 2 5 5 2 5" xfId="22856"/>
    <cellStyle name="Currency 2 5 5 3" xfId="22857"/>
    <cellStyle name="Currency 2 5 5 3 2" xfId="22858"/>
    <cellStyle name="Currency 2 5 5 3 2 2" xfId="22859"/>
    <cellStyle name="Currency 2 5 5 3 2 2 2" xfId="22860"/>
    <cellStyle name="Currency 2 5 5 3 2 2 3" xfId="22861"/>
    <cellStyle name="Currency 2 5 5 3 2 3" xfId="22862"/>
    <cellStyle name="Currency 2 5 5 3 2 4" xfId="22863"/>
    <cellStyle name="Currency 2 5 5 3 3" xfId="22864"/>
    <cellStyle name="Currency 2 5 5 3 3 2" xfId="22865"/>
    <cellStyle name="Currency 2 5 5 3 3 3" xfId="22866"/>
    <cellStyle name="Currency 2 5 5 3 4" xfId="22867"/>
    <cellStyle name="Currency 2 5 5 3 5" xfId="22868"/>
    <cellStyle name="Currency 2 5 5 4" xfId="22869"/>
    <cellStyle name="Currency 2 5 5 4 2" xfId="22870"/>
    <cellStyle name="Currency 2 5 5 4 2 2" xfId="22871"/>
    <cellStyle name="Currency 2 5 5 4 2 2 2" xfId="22872"/>
    <cellStyle name="Currency 2 5 5 4 2 2 3" xfId="22873"/>
    <cellStyle name="Currency 2 5 5 4 2 3" xfId="22874"/>
    <cellStyle name="Currency 2 5 5 4 2 4" xfId="22875"/>
    <cellStyle name="Currency 2 5 5 4 3" xfId="22876"/>
    <cellStyle name="Currency 2 5 5 4 3 2" xfId="22877"/>
    <cellStyle name="Currency 2 5 5 4 3 3" xfId="22878"/>
    <cellStyle name="Currency 2 5 5 4 4" xfId="22879"/>
    <cellStyle name="Currency 2 5 5 4 5" xfId="22880"/>
    <cellStyle name="Currency 2 5 5 5" xfId="22881"/>
    <cellStyle name="Currency 2 5 5 5 2" xfId="22882"/>
    <cellStyle name="Currency 2 5 5 5 2 2" xfId="22883"/>
    <cellStyle name="Currency 2 5 5 5 2 3" xfId="22884"/>
    <cellStyle name="Currency 2 5 5 5 3" xfId="22885"/>
    <cellStyle name="Currency 2 5 5 5 4" xfId="22886"/>
    <cellStyle name="Currency 2 5 5 6" xfId="22887"/>
    <cellStyle name="Currency 2 5 5 6 2" xfId="22888"/>
    <cellStyle name="Currency 2 5 5 6 3" xfId="22889"/>
    <cellStyle name="Currency 2 5 5 7" xfId="22890"/>
    <cellStyle name="Currency 2 5 5 8" xfId="22891"/>
    <cellStyle name="Currency 2 5 5 9" xfId="22892"/>
    <cellStyle name="Currency 2 5 6" xfId="22893"/>
    <cellStyle name="Currency 2 5 6 2" xfId="22894"/>
    <cellStyle name="Currency 2 5 6 2 2" xfId="22895"/>
    <cellStyle name="Currency 2 5 6 2 2 2" xfId="22896"/>
    <cellStyle name="Currency 2 5 6 2 2 2 2" xfId="22897"/>
    <cellStyle name="Currency 2 5 6 2 2 2 3" xfId="22898"/>
    <cellStyle name="Currency 2 5 6 2 2 3" xfId="22899"/>
    <cellStyle name="Currency 2 5 6 2 2 4" xfId="22900"/>
    <cellStyle name="Currency 2 5 6 2 3" xfId="22901"/>
    <cellStyle name="Currency 2 5 6 2 3 2" xfId="22902"/>
    <cellStyle name="Currency 2 5 6 2 3 3" xfId="22903"/>
    <cellStyle name="Currency 2 5 6 2 4" xfId="22904"/>
    <cellStyle name="Currency 2 5 6 2 5" xfId="22905"/>
    <cellStyle name="Currency 2 5 6 3" xfId="22906"/>
    <cellStyle name="Currency 2 5 6 3 2" xfId="22907"/>
    <cellStyle name="Currency 2 5 6 3 2 2" xfId="22908"/>
    <cellStyle name="Currency 2 5 6 3 2 2 2" xfId="22909"/>
    <cellStyle name="Currency 2 5 6 3 2 2 3" xfId="22910"/>
    <cellStyle name="Currency 2 5 6 3 2 3" xfId="22911"/>
    <cellStyle name="Currency 2 5 6 3 2 4" xfId="22912"/>
    <cellStyle name="Currency 2 5 6 3 3" xfId="22913"/>
    <cellStyle name="Currency 2 5 6 3 3 2" xfId="22914"/>
    <cellStyle name="Currency 2 5 6 3 3 3" xfId="22915"/>
    <cellStyle name="Currency 2 5 6 3 4" xfId="22916"/>
    <cellStyle name="Currency 2 5 6 3 5" xfId="22917"/>
    <cellStyle name="Currency 2 5 6 4" xfId="22918"/>
    <cellStyle name="Currency 2 5 6 4 2" xfId="22919"/>
    <cellStyle name="Currency 2 5 6 4 2 2" xfId="22920"/>
    <cellStyle name="Currency 2 5 6 4 2 2 2" xfId="22921"/>
    <cellStyle name="Currency 2 5 6 4 2 2 3" xfId="22922"/>
    <cellStyle name="Currency 2 5 6 4 2 3" xfId="22923"/>
    <cellStyle name="Currency 2 5 6 4 2 4" xfId="22924"/>
    <cellStyle name="Currency 2 5 6 4 3" xfId="22925"/>
    <cellStyle name="Currency 2 5 6 4 3 2" xfId="22926"/>
    <cellStyle name="Currency 2 5 6 4 3 3" xfId="22927"/>
    <cellStyle name="Currency 2 5 6 4 4" xfId="22928"/>
    <cellStyle name="Currency 2 5 6 4 5" xfId="22929"/>
    <cellStyle name="Currency 2 5 6 5" xfId="22930"/>
    <cellStyle name="Currency 2 5 6 5 2" xfId="22931"/>
    <cellStyle name="Currency 2 5 6 5 2 2" xfId="22932"/>
    <cellStyle name="Currency 2 5 6 5 2 3" xfId="22933"/>
    <cellStyle name="Currency 2 5 6 5 3" xfId="22934"/>
    <cellStyle name="Currency 2 5 6 5 4" xfId="22935"/>
    <cellStyle name="Currency 2 5 6 6" xfId="22936"/>
    <cellStyle name="Currency 2 5 6 6 2" xfId="22937"/>
    <cellStyle name="Currency 2 5 6 6 3" xfId="22938"/>
    <cellStyle name="Currency 2 5 6 7" xfId="22939"/>
    <cellStyle name="Currency 2 5 6 8" xfId="22940"/>
    <cellStyle name="Currency 2 5 6 9" xfId="22941"/>
    <cellStyle name="Currency 2 5 7" xfId="22942"/>
    <cellStyle name="Currency 2 5 7 2" xfId="22943"/>
    <cellStyle name="Currency 2 5 7 2 2" xfId="22944"/>
    <cellStyle name="Currency 2 5 7 2 2 2" xfId="22945"/>
    <cellStyle name="Currency 2 5 7 2 2 2 2" xfId="22946"/>
    <cellStyle name="Currency 2 5 7 2 2 2 3" xfId="22947"/>
    <cellStyle name="Currency 2 5 7 2 2 3" xfId="22948"/>
    <cellStyle name="Currency 2 5 7 2 2 4" xfId="22949"/>
    <cellStyle name="Currency 2 5 7 2 3" xfId="22950"/>
    <cellStyle name="Currency 2 5 7 2 3 2" xfId="22951"/>
    <cellStyle name="Currency 2 5 7 2 3 3" xfId="22952"/>
    <cellStyle name="Currency 2 5 7 2 4" xfId="22953"/>
    <cellStyle name="Currency 2 5 7 2 5" xfId="22954"/>
    <cellStyle name="Currency 2 5 7 3" xfId="22955"/>
    <cellStyle name="Currency 2 5 7 3 2" xfId="22956"/>
    <cellStyle name="Currency 2 5 7 3 2 2" xfId="22957"/>
    <cellStyle name="Currency 2 5 7 3 2 2 2" xfId="22958"/>
    <cellStyle name="Currency 2 5 7 3 2 2 3" xfId="22959"/>
    <cellStyle name="Currency 2 5 7 3 2 3" xfId="22960"/>
    <cellStyle name="Currency 2 5 7 3 2 4" xfId="22961"/>
    <cellStyle name="Currency 2 5 7 3 3" xfId="22962"/>
    <cellStyle name="Currency 2 5 7 3 3 2" xfId="22963"/>
    <cellStyle name="Currency 2 5 7 3 3 3" xfId="22964"/>
    <cellStyle name="Currency 2 5 7 3 4" xfId="22965"/>
    <cellStyle name="Currency 2 5 7 3 5" xfId="22966"/>
    <cellStyle name="Currency 2 5 7 4" xfId="22967"/>
    <cellStyle name="Currency 2 5 7 4 2" xfId="22968"/>
    <cellStyle name="Currency 2 5 7 4 2 2" xfId="22969"/>
    <cellStyle name="Currency 2 5 7 4 2 2 2" xfId="22970"/>
    <cellStyle name="Currency 2 5 7 4 2 2 3" xfId="22971"/>
    <cellStyle name="Currency 2 5 7 4 2 3" xfId="22972"/>
    <cellStyle name="Currency 2 5 7 4 2 4" xfId="22973"/>
    <cellStyle name="Currency 2 5 7 4 3" xfId="22974"/>
    <cellStyle name="Currency 2 5 7 4 3 2" xfId="22975"/>
    <cellStyle name="Currency 2 5 7 4 3 3" xfId="22976"/>
    <cellStyle name="Currency 2 5 7 4 4" xfId="22977"/>
    <cellStyle name="Currency 2 5 7 4 5" xfId="22978"/>
    <cellStyle name="Currency 2 5 7 5" xfId="22979"/>
    <cellStyle name="Currency 2 5 7 5 2" xfId="22980"/>
    <cellStyle name="Currency 2 5 7 5 2 2" xfId="22981"/>
    <cellStyle name="Currency 2 5 7 5 2 3" xfId="22982"/>
    <cellStyle name="Currency 2 5 7 5 3" xfId="22983"/>
    <cellStyle name="Currency 2 5 7 5 4" xfId="22984"/>
    <cellStyle name="Currency 2 5 7 6" xfId="22985"/>
    <cellStyle name="Currency 2 5 7 6 2" xfId="22986"/>
    <cellStyle name="Currency 2 5 7 6 3" xfId="22987"/>
    <cellStyle name="Currency 2 5 7 7" xfId="22988"/>
    <cellStyle name="Currency 2 5 7 8" xfId="22989"/>
    <cellStyle name="Currency 2 5 7 9" xfId="22990"/>
    <cellStyle name="Currency 2 5 8" xfId="22991"/>
    <cellStyle name="Currency 2 5 9" xfId="22992"/>
    <cellStyle name="Currency 2 50" xfId="22993"/>
    <cellStyle name="Currency 2 50 2" xfId="22994"/>
    <cellStyle name="Currency 2 50 3" xfId="22995"/>
    <cellStyle name="Currency 2 50 4" xfId="22996"/>
    <cellStyle name="Currency 2 51" xfId="22997"/>
    <cellStyle name="Currency 2 51 2" xfId="22998"/>
    <cellStyle name="Currency 2 51 3" xfId="22999"/>
    <cellStyle name="Currency 2 51 4" xfId="23000"/>
    <cellStyle name="Currency 2 52" xfId="23001"/>
    <cellStyle name="Currency 2 52 2" xfId="23002"/>
    <cellStyle name="Currency 2 52 3" xfId="23003"/>
    <cellStyle name="Currency 2 52 4" xfId="23004"/>
    <cellStyle name="Currency 2 53" xfId="23005"/>
    <cellStyle name="Currency 2 53 2" xfId="23006"/>
    <cellStyle name="Currency 2 53 3" xfId="23007"/>
    <cellStyle name="Currency 2 53 4" xfId="23008"/>
    <cellStyle name="Currency 2 54" xfId="23009"/>
    <cellStyle name="Currency 2 54 2" xfId="23010"/>
    <cellStyle name="Currency 2 54 3" xfId="23011"/>
    <cellStyle name="Currency 2 54 4" xfId="23012"/>
    <cellStyle name="Currency 2 55" xfId="23013"/>
    <cellStyle name="Currency 2 55 2" xfId="23014"/>
    <cellStyle name="Currency 2 55 3" xfId="23015"/>
    <cellStyle name="Currency 2 55 4" xfId="23016"/>
    <cellStyle name="Currency 2 56" xfId="23017"/>
    <cellStyle name="Currency 2 56 2" xfId="23018"/>
    <cellStyle name="Currency 2 56 3" xfId="23019"/>
    <cellStyle name="Currency 2 56 4" xfId="23020"/>
    <cellStyle name="Currency 2 57" xfId="23021"/>
    <cellStyle name="Currency 2 57 2" xfId="23022"/>
    <cellStyle name="Currency 2 57 3" xfId="23023"/>
    <cellStyle name="Currency 2 57 4" xfId="23024"/>
    <cellStyle name="Currency 2 58" xfId="23025"/>
    <cellStyle name="Currency 2 58 2" xfId="23026"/>
    <cellStyle name="Currency 2 58 3" xfId="23027"/>
    <cellStyle name="Currency 2 58 4" xfId="23028"/>
    <cellStyle name="Currency 2 59" xfId="23029"/>
    <cellStyle name="Currency 2 59 2" xfId="23030"/>
    <cellStyle name="Currency 2 59 3" xfId="23031"/>
    <cellStyle name="Currency 2 59 4" xfId="23032"/>
    <cellStyle name="Currency 2 6" xfId="23033"/>
    <cellStyle name="Currency 2 6 10" xfId="23034"/>
    <cellStyle name="Currency 2 6 10 2" xfId="23035"/>
    <cellStyle name="Currency 2 6 10 3" xfId="23036"/>
    <cellStyle name="Currency 2 6 11" xfId="23037"/>
    <cellStyle name="Currency 2 6 12" xfId="23038"/>
    <cellStyle name="Currency 2 6 13" xfId="23039"/>
    <cellStyle name="Currency 2 6 14" xfId="23040"/>
    <cellStyle name="Currency 2 6 2" xfId="23041"/>
    <cellStyle name="Currency 2 6 2 10" xfId="23042"/>
    <cellStyle name="Currency 2 6 2 11" xfId="23043"/>
    <cellStyle name="Currency 2 6 2 2" xfId="23044"/>
    <cellStyle name="Currency 2 6 2 2 2" xfId="23045"/>
    <cellStyle name="Currency 2 6 2 2 2 2" xfId="23046"/>
    <cellStyle name="Currency 2 6 2 2 2 2 2" xfId="23047"/>
    <cellStyle name="Currency 2 6 2 2 2 2 2 2" xfId="23048"/>
    <cellStyle name="Currency 2 6 2 2 2 2 2 3" xfId="23049"/>
    <cellStyle name="Currency 2 6 2 2 2 2 3" xfId="23050"/>
    <cellStyle name="Currency 2 6 2 2 2 2 4" xfId="23051"/>
    <cellStyle name="Currency 2 6 2 2 2 3" xfId="23052"/>
    <cellStyle name="Currency 2 6 2 2 2 3 2" xfId="23053"/>
    <cellStyle name="Currency 2 6 2 2 2 3 3" xfId="23054"/>
    <cellStyle name="Currency 2 6 2 2 2 4" xfId="23055"/>
    <cellStyle name="Currency 2 6 2 2 2 5" xfId="23056"/>
    <cellStyle name="Currency 2 6 2 2 3" xfId="23057"/>
    <cellStyle name="Currency 2 6 2 2 3 2" xfId="23058"/>
    <cellStyle name="Currency 2 6 2 2 3 2 2" xfId="23059"/>
    <cellStyle name="Currency 2 6 2 2 3 2 2 2" xfId="23060"/>
    <cellStyle name="Currency 2 6 2 2 3 2 2 3" xfId="23061"/>
    <cellStyle name="Currency 2 6 2 2 3 2 3" xfId="23062"/>
    <cellStyle name="Currency 2 6 2 2 3 2 4" xfId="23063"/>
    <cellStyle name="Currency 2 6 2 2 3 3" xfId="23064"/>
    <cellStyle name="Currency 2 6 2 2 3 3 2" xfId="23065"/>
    <cellStyle name="Currency 2 6 2 2 3 3 3" xfId="23066"/>
    <cellStyle name="Currency 2 6 2 2 3 4" xfId="23067"/>
    <cellStyle name="Currency 2 6 2 2 3 5" xfId="23068"/>
    <cellStyle name="Currency 2 6 2 2 4" xfId="23069"/>
    <cellStyle name="Currency 2 6 2 2 4 2" xfId="23070"/>
    <cellStyle name="Currency 2 6 2 2 4 2 2" xfId="23071"/>
    <cellStyle name="Currency 2 6 2 2 4 2 2 2" xfId="23072"/>
    <cellStyle name="Currency 2 6 2 2 4 2 2 3" xfId="23073"/>
    <cellStyle name="Currency 2 6 2 2 4 2 3" xfId="23074"/>
    <cellStyle name="Currency 2 6 2 2 4 2 4" xfId="23075"/>
    <cellStyle name="Currency 2 6 2 2 4 3" xfId="23076"/>
    <cellStyle name="Currency 2 6 2 2 4 3 2" xfId="23077"/>
    <cellStyle name="Currency 2 6 2 2 4 3 3" xfId="23078"/>
    <cellStyle name="Currency 2 6 2 2 4 4" xfId="23079"/>
    <cellStyle name="Currency 2 6 2 2 4 5" xfId="23080"/>
    <cellStyle name="Currency 2 6 2 2 5" xfId="23081"/>
    <cellStyle name="Currency 2 6 2 2 5 2" xfId="23082"/>
    <cellStyle name="Currency 2 6 2 2 5 2 2" xfId="23083"/>
    <cellStyle name="Currency 2 6 2 2 5 2 3" xfId="23084"/>
    <cellStyle name="Currency 2 6 2 2 5 3" xfId="23085"/>
    <cellStyle name="Currency 2 6 2 2 5 4" xfId="23086"/>
    <cellStyle name="Currency 2 6 2 2 6" xfId="23087"/>
    <cellStyle name="Currency 2 6 2 2 6 2" xfId="23088"/>
    <cellStyle name="Currency 2 6 2 2 6 3" xfId="23089"/>
    <cellStyle name="Currency 2 6 2 2 7" xfId="23090"/>
    <cellStyle name="Currency 2 6 2 2 8" xfId="23091"/>
    <cellStyle name="Currency 2 6 2 2 9" xfId="23092"/>
    <cellStyle name="Currency 2 6 2 3" xfId="23093"/>
    <cellStyle name="Currency 2 6 2 3 2" xfId="23094"/>
    <cellStyle name="Currency 2 6 2 3 2 2" xfId="23095"/>
    <cellStyle name="Currency 2 6 2 3 2 2 2" xfId="23096"/>
    <cellStyle name="Currency 2 6 2 3 2 2 3" xfId="23097"/>
    <cellStyle name="Currency 2 6 2 3 2 3" xfId="23098"/>
    <cellStyle name="Currency 2 6 2 3 2 4" xfId="23099"/>
    <cellStyle name="Currency 2 6 2 3 3" xfId="23100"/>
    <cellStyle name="Currency 2 6 2 3 3 2" xfId="23101"/>
    <cellStyle name="Currency 2 6 2 3 3 3" xfId="23102"/>
    <cellStyle name="Currency 2 6 2 3 4" xfId="23103"/>
    <cellStyle name="Currency 2 6 2 3 5" xfId="23104"/>
    <cellStyle name="Currency 2 6 2 4" xfId="23105"/>
    <cellStyle name="Currency 2 6 2 4 2" xfId="23106"/>
    <cellStyle name="Currency 2 6 2 4 2 2" xfId="23107"/>
    <cellStyle name="Currency 2 6 2 4 2 2 2" xfId="23108"/>
    <cellStyle name="Currency 2 6 2 4 2 2 3" xfId="23109"/>
    <cellStyle name="Currency 2 6 2 4 2 3" xfId="23110"/>
    <cellStyle name="Currency 2 6 2 4 2 4" xfId="23111"/>
    <cellStyle name="Currency 2 6 2 4 3" xfId="23112"/>
    <cellStyle name="Currency 2 6 2 4 3 2" xfId="23113"/>
    <cellStyle name="Currency 2 6 2 4 3 3" xfId="23114"/>
    <cellStyle name="Currency 2 6 2 4 4" xfId="23115"/>
    <cellStyle name="Currency 2 6 2 4 5" xfId="23116"/>
    <cellStyle name="Currency 2 6 2 5" xfId="23117"/>
    <cellStyle name="Currency 2 6 2 5 2" xfId="23118"/>
    <cellStyle name="Currency 2 6 2 5 2 2" xfId="23119"/>
    <cellStyle name="Currency 2 6 2 5 2 2 2" xfId="23120"/>
    <cellStyle name="Currency 2 6 2 5 2 2 3" xfId="23121"/>
    <cellStyle name="Currency 2 6 2 5 2 3" xfId="23122"/>
    <cellStyle name="Currency 2 6 2 5 2 4" xfId="23123"/>
    <cellStyle name="Currency 2 6 2 5 3" xfId="23124"/>
    <cellStyle name="Currency 2 6 2 5 3 2" xfId="23125"/>
    <cellStyle name="Currency 2 6 2 5 3 3" xfId="23126"/>
    <cellStyle name="Currency 2 6 2 5 4" xfId="23127"/>
    <cellStyle name="Currency 2 6 2 5 5" xfId="23128"/>
    <cellStyle name="Currency 2 6 2 6" xfId="23129"/>
    <cellStyle name="Currency 2 6 2 6 2" xfId="23130"/>
    <cellStyle name="Currency 2 6 2 6 2 2" xfId="23131"/>
    <cellStyle name="Currency 2 6 2 6 2 3" xfId="23132"/>
    <cellStyle name="Currency 2 6 2 6 3" xfId="23133"/>
    <cellStyle name="Currency 2 6 2 6 4" xfId="23134"/>
    <cellStyle name="Currency 2 6 2 7" xfId="23135"/>
    <cellStyle name="Currency 2 6 2 7 2" xfId="23136"/>
    <cellStyle name="Currency 2 6 2 7 3" xfId="23137"/>
    <cellStyle name="Currency 2 6 2 8" xfId="23138"/>
    <cellStyle name="Currency 2 6 2 9" xfId="23139"/>
    <cellStyle name="Currency 2 6 3" xfId="23140"/>
    <cellStyle name="Currency 2 6 3 10" xfId="23141"/>
    <cellStyle name="Currency 2 6 3 11" xfId="23142"/>
    <cellStyle name="Currency 2 6 3 2" xfId="23143"/>
    <cellStyle name="Currency 2 6 3 2 2" xfId="23144"/>
    <cellStyle name="Currency 2 6 3 2 2 2" xfId="23145"/>
    <cellStyle name="Currency 2 6 3 2 2 2 2" xfId="23146"/>
    <cellStyle name="Currency 2 6 3 2 2 2 2 2" xfId="23147"/>
    <cellStyle name="Currency 2 6 3 2 2 2 2 3" xfId="23148"/>
    <cellStyle name="Currency 2 6 3 2 2 2 3" xfId="23149"/>
    <cellStyle name="Currency 2 6 3 2 2 2 4" xfId="23150"/>
    <cellStyle name="Currency 2 6 3 2 2 3" xfId="23151"/>
    <cellStyle name="Currency 2 6 3 2 2 3 2" xfId="23152"/>
    <cellStyle name="Currency 2 6 3 2 2 3 3" xfId="23153"/>
    <cellStyle name="Currency 2 6 3 2 2 4" xfId="23154"/>
    <cellStyle name="Currency 2 6 3 2 2 5" xfId="23155"/>
    <cellStyle name="Currency 2 6 3 2 3" xfId="23156"/>
    <cellStyle name="Currency 2 6 3 2 3 2" xfId="23157"/>
    <cellStyle name="Currency 2 6 3 2 3 2 2" xfId="23158"/>
    <cellStyle name="Currency 2 6 3 2 3 2 2 2" xfId="23159"/>
    <cellStyle name="Currency 2 6 3 2 3 2 2 3" xfId="23160"/>
    <cellStyle name="Currency 2 6 3 2 3 2 3" xfId="23161"/>
    <cellStyle name="Currency 2 6 3 2 3 2 4" xfId="23162"/>
    <cellStyle name="Currency 2 6 3 2 3 3" xfId="23163"/>
    <cellStyle name="Currency 2 6 3 2 3 3 2" xfId="23164"/>
    <cellStyle name="Currency 2 6 3 2 3 3 3" xfId="23165"/>
    <cellStyle name="Currency 2 6 3 2 3 4" xfId="23166"/>
    <cellStyle name="Currency 2 6 3 2 3 5" xfId="23167"/>
    <cellStyle name="Currency 2 6 3 2 4" xfId="23168"/>
    <cellStyle name="Currency 2 6 3 2 4 2" xfId="23169"/>
    <cellStyle name="Currency 2 6 3 2 4 2 2" xfId="23170"/>
    <cellStyle name="Currency 2 6 3 2 4 2 2 2" xfId="23171"/>
    <cellStyle name="Currency 2 6 3 2 4 2 2 3" xfId="23172"/>
    <cellStyle name="Currency 2 6 3 2 4 2 3" xfId="23173"/>
    <cellStyle name="Currency 2 6 3 2 4 2 4" xfId="23174"/>
    <cellStyle name="Currency 2 6 3 2 4 3" xfId="23175"/>
    <cellStyle name="Currency 2 6 3 2 4 3 2" xfId="23176"/>
    <cellStyle name="Currency 2 6 3 2 4 3 3" xfId="23177"/>
    <cellStyle name="Currency 2 6 3 2 4 4" xfId="23178"/>
    <cellStyle name="Currency 2 6 3 2 4 5" xfId="23179"/>
    <cellStyle name="Currency 2 6 3 2 5" xfId="23180"/>
    <cellStyle name="Currency 2 6 3 2 5 2" xfId="23181"/>
    <cellStyle name="Currency 2 6 3 2 5 2 2" xfId="23182"/>
    <cellStyle name="Currency 2 6 3 2 5 2 3" xfId="23183"/>
    <cellStyle name="Currency 2 6 3 2 5 3" xfId="23184"/>
    <cellStyle name="Currency 2 6 3 2 5 4" xfId="23185"/>
    <cellStyle name="Currency 2 6 3 2 6" xfId="23186"/>
    <cellStyle name="Currency 2 6 3 2 6 2" xfId="23187"/>
    <cellStyle name="Currency 2 6 3 2 6 3" xfId="23188"/>
    <cellStyle name="Currency 2 6 3 2 7" xfId="23189"/>
    <cellStyle name="Currency 2 6 3 2 8" xfId="23190"/>
    <cellStyle name="Currency 2 6 3 2 9" xfId="23191"/>
    <cellStyle name="Currency 2 6 3 3" xfId="23192"/>
    <cellStyle name="Currency 2 6 3 3 2" xfId="23193"/>
    <cellStyle name="Currency 2 6 3 3 2 2" xfId="23194"/>
    <cellStyle name="Currency 2 6 3 3 2 2 2" xfId="23195"/>
    <cellStyle name="Currency 2 6 3 3 2 2 3" xfId="23196"/>
    <cellStyle name="Currency 2 6 3 3 2 3" xfId="23197"/>
    <cellStyle name="Currency 2 6 3 3 2 4" xfId="23198"/>
    <cellStyle name="Currency 2 6 3 3 3" xfId="23199"/>
    <cellStyle name="Currency 2 6 3 3 3 2" xfId="23200"/>
    <cellStyle name="Currency 2 6 3 3 3 3" xfId="23201"/>
    <cellStyle name="Currency 2 6 3 3 4" xfId="23202"/>
    <cellStyle name="Currency 2 6 3 3 5" xfId="23203"/>
    <cellStyle name="Currency 2 6 3 4" xfId="23204"/>
    <cellStyle name="Currency 2 6 3 4 2" xfId="23205"/>
    <cellStyle name="Currency 2 6 3 4 2 2" xfId="23206"/>
    <cellStyle name="Currency 2 6 3 4 2 2 2" xfId="23207"/>
    <cellStyle name="Currency 2 6 3 4 2 2 3" xfId="23208"/>
    <cellStyle name="Currency 2 6 3 4 2 3" xfId="23209"/>
    <cellStyle name="Currency 2 6 3 4 2 4" xfId="23210"/>
    <cellStyle name="Currency 2 6 3 4 3" xfId="23211"/>
    <cellStyle name="Currency 2 6 3 4 3 2" xfId="23212"/>
    <cellStyle name="Currency 2 6 3 4 3 3" xfId="23213"/>
    <cellStyle name="Currency 2 6 3 4 4" xfId="23214"/>
    <cellStyle name="Currency 2 6 3 4 5" xfId="23215"/>
    <cellStyle name="Currency 2 6 3 5" xfId="23216"/>
    <cellStyle name="Currency 2 6 3 5 2" xfId="23217"/>
    <cellStyle name="Currency 2 6 3 5 2 2" xfId="23218"/>
    <cellStyle name="Currency 2 6 3 5 2 2 2" xfId="23219"/>
    <cellStyle name="Currency 2 6 3 5 2 2 3" xfId="23220"/>
    <cellStyle name="Currency 2 6 3 5 2 3" xfId="23221"/>
    <cellStyle name="Currency 2 6 3 5 2 4" xfId="23222"/>
    <cellStyle name="Currency 2 6 3 5 3" xfId="23223"/>
    <cellStyle name="Currency 2 6 3 5 3 2" xfId="23224"/>
    <cellStyle name="Currency 2 6 3 5 3 3" xfId="23225"/>
    <cellStyle name="Currency 2 6 3 5 4" xfId="23226"/>
    <cellStyle name="Currency 2 6 3 5 5" xfId="23227"/>
    <cellStyle name="Currency 2 6 3 6" xfId="23228"/>
    <cellStyle name="Currency 2 6 3 6 2" xfId="23229"/>
    <cellStyle name="Currency 2 6 3 6 2 2" xfId="23230"/>
    <cellStyle name="Currency 2 6 3 6 2 3" xfId="23231"/>
    <cellStyle name="Currency 2 6 3 6 3" xfId="23232"/>
    <cellStyle name="Currency 2 6 3 6 4" xfId="23233"/>
    <cellStyle name="Currency 2 6 3 7" xfId="23234"/>
    <cellStyle name="Currency 2 6 3 7 2" xfId="23235"/>
    <cellStyle name="Currency 2 6 3 7 3" xfId="23236"/>
    <cellStyle name="Currency 2 6 3 8" xfId="23237"/>
    <cellStyle name="Currency 2 6 3 9" xfId="23238"/>
    <cellStyle name="Currency 2 6 4" xfId="23239"/>
    <cellStyle name="Currency 2 6 4 10" xfId="23240"/>
    <cellStyle name="Currency 2 6 4 2" xfId="23241"/>
    <cellStyle name="Currency 2 6 4 2 2" xfId="23242"/>
    <cellStyle name="Currency 2 6 4 2 2 2" xfId="23243"/>
    <cellStyle name="Currency 2 6 4 2 2 2 2" xfId="23244"/>
    <cellStyle name="Currency 2 6 4 2 2 2 3" xfId="23245"/>
    <cellStyle name="Currency 2 6 4 2 2 3" xfId="23246"/>
    <cellStyle name="Currency 2 6 4 2 2 4" xfId="23247"/>
    <cellStyle name="Currency 2 6 4 2 3" xfId="23248"/>
    <cellStyle name="Currency 2 6 4 2 3 2" xfId="23249"/>
    <cellStyle name="Currency 2 6 4 2 3 3" xfId="23250"/>
    <cellStyle name="Currency 2 6 4 2 4" xfId="23251"/>
    <cellStyle name="Currency 2 6 4 2 5" xfId="23252"/>
    <cellStyle name="Currency 2 6 4 3" xfId="23253"/>
    <cellStyle name="Currency 2 6 4 3 2" xfId="23254"/>
    <cellStyle name="Currency 2 6 4 3 2 2" xfId="23255"/>
    <cellStyle name="Currency 2 6 4 3 2 2 2" xfId="23256"/>
    <cellStyle name="Currency 2 6 4 3 2 2 3" xfId="23257"/>
    <cellStyle name="Currency 2 6 4 3 2 3" xfId="23258"/>
    <cellStyle name="Currency 2 6 4 3 2 4" xfId="23259"/>
    <cellStyle name="Currency 2 6 4 3 3" xfId="23260"/>
    <cellStyle name="Currency 2 6 4 3 3 2" xfId="23261"/>
    <cellStyle name="Currency 2 6 4 3 3 3" xfId="23262"/>
    <cellStyle name="Currency 2 6 4 3 4" xfId="23263"/>
    <cellStyle name="Currency 2 6 4 3 5" xfId="23264"/>
    <cellStyle name="Currency 2 6 4 4" xfId="23265"/>
    <cellStyle name="Currency 2 6 4 4 2" xfId="23266"/>
    <cellStyle name="Currency 2 6 4 4 2 2" xfId="23267"/>
    <cellStyle name="Currency 2 6 4 4 2 2 2" xfId="23268"/>
    <cellStyle name="Currency 2 6 4 4 2 2 3" xfId="23269"/>
    <cellStyle name="Currency 2 6 4 4 2 3" xfId="23270"/>
    <cellStyle name="Currency 2 6 4 4 2 4" xfId="23271"/>
    <cellStyle name="Currency 2 6 4 4 3" xfId="23272"/>
    <cellStyle name="Currency 2 6 4 4 3 2" xfId="23273"/>
    <cellStyle name="Currency 2 6 4 4 3 3" xfId="23274"/>
    <cellStyle name="Currency 2 6 4 4 4" xfId="23275"/>
    <cellStyle name="Currency 2 6 4 4 5" xfId="23276"/>
    <cellStyle name="Currency 2 6 4 5" xfId="23277"/>
    <cellStyle name="Currency 2 6 4 5 2" xfId="23278"/>
    <cellStyle name="Currency 2 6 4 5 2 2" xfId="23279"/>
    <cellStyle name="Currency 2 6 4 5 2 3" xfId="23280"/>
    <cellStyle name="Currency 2 6 4 5 3" xfId="23281"/>
    <cellStyle name="Currency 2 6 4 5 4" xfId="23282"/>
    <cellStyle name="Currency 2 6 4 6" xfId="23283"/>
    <cellStyle name="Currency 2 6 4 6 2" xfId="23284"/>
    <cellStyle name="Currency 2 6 4 6 3" xfId="23285"/>
    <cellStyle name="Currency 2 6 4 7" xfId="23286"/>
    <cellStyle name="Currency 2 6 4 8" xfId="23287"/>
    <cellStyle name="Currency 2 6 4 9" xfId="23288"/>
    <cellStyle name="Currency 2 6 5" xfId="23289"/>
    <cellStyle name="Currency 2 6 5 2" xfId="23290"/>
    <cellStyle name="Currency 2 6 5 2 2" xfId="23291"/>
    <cellStyle name="Currency 2 6 5 2 2 2" xfId="23292"/>
    <cellStyle name="Currency 2 6 5 2 2 2 2" xfId="23293"/>
    <cellStyle name="Currency 2 6 5 2 2 2 3" xfId="23294"/>
    <cellStyle name="Currency 2 6 5 2 2 3" xfId="23295"/>
    <cellStyle name="Currency 2 6 5 2 2 4" xfId="23296"/>
    <cellStyle name="Currency 2 6 5 2 3" xfId="23297"/>
    <cellStyle name="Currency 2 6 5 2 3 2" xfId="23298"/>
    <cellStyle name="Currency 2 6 5 2 3 3" xfId="23299"/>
    <cellStyle name="Currency 2 6 5 2 4" xfId="23300"/>
    <cellStyle name="Currency 2 6 5 2 5" xfId="23301"/>
    <cellStyle name="Currency 2 6 5 3" xfId="23302"/>
    <cellStyle name="Currency 2 6 5 3 2" xfId="23303"/>
    <cellStyle name="Currency 2 6 5 3 2 2" xfId="23304"/>
    <cellStyle name="Currency 2 6 5 3 2 2 2" xfId="23305"/>
    <cellStyle name="Currency 2 6 5 3 2 2 3" xfId="23306"/>
    <cellStyle name="Currency 2 6 5 3 2 3" xfId="23307"/>
    <cellStyle name="Currency 2 6 5 3 2 4" xfId="23308"/>
    <cellStyle name="Currency 2 6 5 3 3" xfId="23309"/>
    <cellStyle name="Currency 2 6 5 3 3 2" xfId="23310"/>
    <cellStyle name="Currency 2 6 5 3 3 3" xfId="23311"/>
    <cellStyle name="Currency 2 6 5 3 4" xfId="23312"/>
    <cellStyle name="Currency 2 6 5 3 5" xfId="23313"/>
    <cellStyle name="Currency 2 6 5 4" xfId="23314"/>
    <cellStyle name="Currency 2 6 5 4 2" xfId="23315"/>
    <cellStyle name="Currency 2 6 5 4 2 2" xfId="23316"/>
    <cellStyle name="Currency 2 6 5 4 2 2 2" xfId="23317"/>
    <cellStyle name="Currency 2 6 5 4 2 2 3" xfId="23318"/>
    <cellStyle name="Currency 2 6 5 4 2 3" xfId="23319"/>
    <cellStyle name="Currency 2 6 5 4 2 4" xfId="23320"/>
    <cellStyle name="Currency 2 6 5 4 3" xfId="23321"/>
    <cellStyle name="Currency 2 6 5 4 3 2" xfId="23322"/>
    <cellStyle name="Currency 2 6 5 4 3 3" xfId="23323"/>
    <cellStyle name="Currency 2 6 5 4 4" xfId="23324"/>
    <cellStyle name="Currency 2 6 5 4 5" xfId="23325"/>
    <cellStyle name="Currency 2 6 5 5" xfId="23326"/>
    <cellStyle name="Currency 2 6 5 5 2" xfId="23327"/>
    <cellStyle name="Currency 2 6 5 5 2 2" xfId="23328"/>
    <cellStyle name="Currency 2 6 5 5 2 3" xfId="23329"/>
    <cellStyle name="Currency 2 6 5 5 3" xfId="23330"/>
    <cellStyle name="Currency 2 6 5 5 4" xfId="23331"/>
    <cellStyle name="Currency 2 6 5 6" xfId="23332"/>
    <cellStyle name="Currency 2 6 5 6 2" xfId="23333"/>
    <cellStyle name="Currency 2 6 5 6 3" xfId="23334"/>
    <cellStyle name="Currency 2 6 5 7" xfId="23335"/>
    <cellStyle name="Currency 2 6 5 8" xfId="23336"/>
    <cellStyle name="Currency 2 6 5 9" xfId="23337"/>
    <cellStyle name="Currency 2 6 6" xfId="23338"/>
    <cellStyle name="Currency 2 6 6 2" xfId="23339"/>
    <cellStyle name="Currency 2 6 6 2 2" xfId="23340"/>
    <cellStyle name="Currency 2 6 6 2 2 2" xfId="23341"/>
    <cellStyle name="Currency 2 6 6 2 2 3" xfId="23342"/>
    <cellStyle name="Currency 2 6 6 2 3" xfId="23343"/>
    <cellStyle name="Currency 2 6 6 2 4" xfId="23344"/>
    <cellStyle name="Currency 2 6 6 3" xfId="23345"/>
    <cellStyle name="Currency 2 6 6 3 2" xfId="23346"/>
    <cellStyle name="Currency 2 6 6 3 3" xfId="23347"/>
    <cellStyle name="Currency 2 6 6 4" xfId="23348"/>
    <cellStyle name="Currency 2 6 6 5" xfId="23349"/>
    <cellStyle name="Currency 2 6 7" xfId="23350"/>
    <cellStyle name="Currency 2 6 7 2" xfId="23351"/>
    <cellStyle name="Currency 2 6 7 2 2" xfId="23352"/>
    <cellStyle name="Currency 2 6 7 2 2 2" xfId="23353"/>
    <cellStyle name="Currency 2 6 7 2 2 3" xfId="23354"/>
    <cellStyle name="Currency 2 6 7 2 3" xfId="23355"/>
    <cellStyle name="Currency 2 6 7 2 4" xfId="23356"/>
    <cellStyle name="Currency 2 6 7 3" xfId="23357"/>
    <cellStyle name="Currency 2 6 7 3 2" xfId="23358"/>
    <cellStyle name="Currency 2 6 7 3 3" xfId="23359"/>
    <cellStyle name="Currency 2 6 7 4" xfId="23360"/>
    <cellStyle name="Currency 2 6 7 5" xfId="23361"/>
    <cellStyle name="Currency 2 6 8" xfId="23362"/>
    <cellStyle name="Currency 2 6 8 2" xfId="23363"/>
    <cellStyle name="Currency 2 6 8 2 2" xfId="23364"/>
    <cellStyle name="Currency 2 6 8 2 2 2" xfId="23365"/>
    <cellStyle name="Currency 2 6 8 2 2 3" xfId="23366"/>
    <cellStyle name="Currency 2 6 8 2 3" xfId="23367"/>
    <cellStyle name="Currency 2 6 8 2 4" xfId="23368"/>
    <cellStyle name="Currency 2 6 8 3" xfId="23369"/>
    <cellStyle name="Currency 2 6 8 3 2" xfId="23370"/>
    <cellStyle name="Currency 2 6 8 3 3" xfId="23371"/>
    <cellStyle name="Currency 2 6 8 4" xfId="23372"/>
    <cellStyle name="Currency 2 6 8 5" xfId="23373"/>
    <cellStyle name="Currency 2 6 9" xfId="23374"/>
    <cellStyle name="Currency 2 6 9 2" xfId="23375"/>
    <cellStyle name="Currency 2 6 9 2 2" xfId="23376"/>
    <cellStyle name="Currency 2 6 9 2 3" xfId="23377"/>
    <cellStyle name="Currency 2 6 9 3" xfId="23378"/>
    <cellStyle name="Currency 2 6 9 4" xfId="23379"/>
    <cellStyle name="Currency 2 60" xfId="23380"/>
    <cellStyle name="Currency 2 60 2" xfId="23381"/>
    <cellStyle name="Currency 2 60 3" xfId="23382"/>
    <cellStyle name="Currency 2 60 4" xfId="23383"/>
    <cellStyle name="Currency 2 61" xfId="23384"/>
    <cellStyle name="Currency 2 61 2" xfId="23385"/>
    <cellStyle name="Currency 2 61 3" xfId="23386"/>
    <cellStyle name="Currency 2 61 4" xfId="23387"/>
    <cellStyle name="Currency 2 62" xfId="23388"/>
    <cellStyle name="Currency 2 62 2" xfId="23389"/>
    <cellStyle name="Currency 2 62 3" xfId="23390"/>
    <cellStyle name="Currency 2 62 4" xfId="23391"/>
    <cellStyle name="Currency 2 63" xfId="23392"/>
    <cellStyle name="Currency 2 63 2" xfId="23393"/>
    <cellStyle name="Currency 2 63 3" xfId="23394"/>
    <cellStyle name="Currency 2 63 4" xfId="23395"/>
    <cellStyle name="Currency 2 64" xfId="23396"/>
    <cellStyle name="Currency 2 64 2" xfId="23397"/>
    <cellStyle name="Currency 2 64 3" xfId="23398"/>
    <cellStyle name="Currency 2 64 4" xfId="23399"/>
    <cellStyle name="Currency 2 65" xfId="23400"/>
    <cellStyle name="Currency 2 66" xfId="23401"/>
    <cellStyle name="Currency 2 67" xfId="23402"/>
    <cellStyle name="Currency 2 68" xfId="23403"/>
    <cellStyle name="Currency 2 69" xfId="23404"/>
    <cellStyle name="Currency 2 7" xfId="23405"/>
    <cellStyle name="Currency 2 7 10" xfId="23406"/>
    <cellStyle name="Currency 2 7 11" xfId="23407"/>
    <cellStyle name="Currency 2 7 12" xfId="23408"/>
    <cellStyle name="Currency 2 7 2" xfId="23409"/>
    <cellStyle name="Currency 2 7 2 10" xfId="23410"/>
    <cellStyle name="Currency 2 7 2 2" xfId="23411"/>
    <cellStyle name="Currency 2 7 2 2 2" xfId="23412"/>
    <cellStyle name="Currency 2 7 2 2 2 2" xfId="23413"/>
    <cellStyle name="Currency 2 7 2 2 2 2 2" xfId="23414"/>
    <cellStyle name="Currency 2 7 2 2 2 2 3" xfId="23415"/>
    <cellStyle name="Currency 2 7 2 2 2 3" xfId="23416"/>
    <cellStyle name="Currency 2 7 2 2 2 4" xfId="23417"/>
    <cellStyle name="Currency 2 7 2 2 3" xfId="23418"/>
    <cellStyle name="Currency 2 7 2 2 3 2" xfId="23419"/>
    <cellStyle name="Currency 2 7 2 2 3 3" xfId="23420"/>
    <cellStyle name="Currency 2 7 2 2 4" xfId="23421"/>
    <cellStyle name="Currency 2 7 2 2 5" xfId="23422"/>
    <cellStyle name="Currency 2 7 2 3" xfId="23423"/>
    <cellStyle name="Currency 2 7 2 3 2" xfId="23424"/>
    <cellStyle name="Currency 2 7 2 3 2 2" xfId="23425"/>
    <cellStyle name="Currency 2 7 2 3 2 2 2" xfId="23426"/>
    <cellStyle name="Currency 2 7 2 3 2 2 3" xfId="23427"/>
    <cellStyle name="Currency 2 7 2 3 2 3" xfId="23428"/>
    <cellStyle name="Currency 2 7 2 3 2 4" xfId="23429"/>
    <cellStyle name="Currency 2 7 2 3 3" xfId="23430"/>
    <cellStyle name="Currency 2 7 2 3 3 2" xfId="23431"/>
    <cellStyle name="Currency 2 7 2 3 3 3" xfId="23432"/>
    <cellStyle name="Currency 2 7 2 3 4" xfId="23433"/>
    <cellStyle name="Currency 2 7 2 3 5" xfId="23434"/>
    <cellStyle name="Currency 2 7 2 4" xfId="23435"/>
    <cellStyle name="Currency 2 7 2 4 2" xfId="23436"/>
    <cellStyle name="Currency 2 7 2 4 2 2" xfId="23437"/>
    <cellStyle name="Currency 2 7 2 4 2 2 2" xfId="23438"/>
    <cellStyle name="Currency 2 7 2 4 2 2 3" xfId="23439"/>
    <cellStyle name="Currency 2 7 2 4 2 3" xfId="23440"/>
    <cellStyle name="Currency 2 7 2 4 2 4" xfId="23441"/>
    <cellStyle name="Currency 2 7 2 4 3" xfId="23442"/>
    <cellStyle name="Currency 2 7 2 4 3 2" xfId="23443"/>
    <cellStyle name="Currency 2 7 2 4 3 3" xfId="23444"/>
    <cellStyle name="Currency 2 7 2 4 4" xfId="23445"/>
    <cellStyle name="Currency 2 7 2 4 5" xfId="23446"/>
    <cellStyle name="Currency 2 7 2 5" xfId="23447"/>
    <cellStyle name="Currency 2 7 2 5 2" xfId="23448"/>
    <cellStyle name="Currency 2 7 2 5 2 2" xfId="23449"/>
    <cellStyle name="Currency 2 7 2 5 2 3" xfId="23450"/>
    <cellStyle name="Currency 2 7 2 5 3" xfId="23451"/>
    <cellStyle name="Currency 2 7 2 5 4" xfId="23452"/>
    <cellStyle name="Currency 2 7 2 6" xfId="23453"/>
    <cellStyle name="Currency 2 7 2 6 2" xfId="23454"/>
    <cellStyle name="Currency 2 7 2 6 3" xfId="23455"/>
    <cellStyle name="Currency 2 7 2 7" xfId="23456"/>
    <cellStyle name="Currency 2 7 2 8" xfId="23457"/>
    <cellStyle name="Currency 2 7 2 9" xfId="23458"/>
    <cellStyle name="Currency 2 7 3" xfId="23459"/>
    <cellStyle name="Currency 2 7 3 10" xfId="23460"/>
    <cellStyle name="Currency 2 7 3 2" xfId="23461"/>
    <cellStyle name="Currency 2 7 3 2 2" xfId="23462"/>
    <cellStyle name="Currency 2 7 3 2 2 2" xfId="23463"/>
    <cellStyle name="Currency 2 7 3 2 2 2 2" xfId="23464"/>
    <cellStyle name="Currency 2 7 3 2 2 2 3" xfId="23465"/>
    <cellStyle name="Currency 2 7 3 2 2 3" xfId="23466"/>
    <cellStyle name="Currency 2 7 3 2 2 4" xfId="23467"/>
    <cellStyle name="Currency 2 7 3 2 3" xfId="23468"/>
    <cellStyle name="Currency 2 7 3 2 3 2" xfId="23469"/>
    <cellStyle name="Currency 2 7 3 2 3 3" xfId="23470"/>
    <cellStyle name="Currency 2 7 3 2 4" xfId="23471"/>
    <cellStyle name="Currency 2 7 3 2 5" xfId="23472"/>
    <cellStyle name="Currency 2 7 3 3" xfId="23473"/>
    <cellStyle name="Currency 2 7 3 3 2" xfId="23474"/>
    <cellStyle name="Currency 2 7 3 3 2 2" xfId="23475"/>
    <cellStyle name="Currency 2 7 3 3 2 2 2" xfId="23476"/>
    <cellStyle name="Currency 2 7 3 3 2 2 3" xfId="23477"/>
    <cellStyle name="Currency 2 7 3 3 2 3" xfId="23478"/>
    <cellStyle name="Currency 2 7 3 3 2 4" xfId="23479"/>
    <cellStyle name="Currency 2 7 3 3 3" xfId="23480"/>
    <cellStyle name="Currency 2 7 3 3 3 2" xfId="23481"/>
    <cellStyle name="Currency 2 7 3 3 3 3" xfId="23482"/>
    <cellStyle name="Currency 2 7 3 3 4" xfId="23483"/>
    <cellStyle name="Currency 2 7 3 3 5" xfId="23484"/>
    <cellStyle name="Currency 2 7 3 4" xfId="23485"/>
    <cellStyle name="Currency 2 7 3 4 2" xfId="23486"/>
    <cellStyle name="Currency 2 7 3 4 2 2" xfId="23487"/>
    <cellStyle name="Currency 2 7 3 4 2 2 2" xfId="23488"/>
    <cellStyle name="Currency 2 7 3 4 2 2 3" xfId="23489"/>
    <cellStyle name="Currency 2 7 3 4 2 3" xfId="23490"/>
    <cellStyle name="Currency 2 7 3 4 2 4" xfId="23491"/>
    <cellStyle name="Currency 2 7 3 4 3" xfId="23492"/>
    <cellStyle name="Currency 2 7 3 4 3 2" xfId="23493"/>
    <cellStyle name="Currency 2 7 3 4 3 3" xfId="23494"/>
    <cellStyle name="Currency 2 7 3 4 4" xfId="23495"/>
    <cellStyle name="Currency 2 7 3 4 5" xfId="23496"/>
    <cellStyle name="Currency 2 7 3 5" xfId="23497"/>
    <cellStyle name="Currency 2 7 3 5 2" xfId="23498"/>
    <cellStyle name="Currency 2 7 3 5 2 2" xfId="23499"/>
    <cellStyle name="Currency 2 7 3 5 2 3" xfId="23500"/>
    <cellStyle name="Currency 2 7 3 5 3" xfId="23501"/>
    <cellStyle name="Currency 2 7 3 5 4" xfId="23502"/>
    <cellStyle name="Currency 2 7 3 6" xfId="23503"/>
    <cellStyle name="Currency 2 7 3 6 2" xfId="23504"/>
    <cellStyle name="Currency 2 7 3 6 3" xfId="23505"/>
    <cellStyle name="Currency 2 7 3 7" xfId="23506"/>
    <cellStyle name="Currency 2 7 3 8" xfId="23507"/>
    <cellStyle name="Currency 2 7 3 9" xfId="23508"/>
    <cellStyle name="Currency 2 7 4" xfId="23509"/>
    <cellStyle name="Currency 2 7 4 2" xfId="23510"/>
    <cellStyle name="Currency 2 7 4 2 2" xfId="23511"/>
    <cellStyle name="Currency 2 7 4 2 2 2" xfId="23512"/>
    <cellStyle name="Currency 2 7 4 2 2 3" xfId="23513"/>
    <cellStyle name="Currency 2 7 4 2 3" xfId="23514"/>
    <cellStyle name="Currency 2 7 4 2 4" xfId="23515"/>
    <cellStyle name="Currency 2 7 4 3" xfId="23516"/>
    <cellStyle name="Currency 2 7 4 3 2" xfId="23517"/>
    <cellStyle name="Currency 2 7 4 3 3" xfId="23518"/>
    <cellStyle name="Currency 2 7 4 4" xfId="23519"/>
    <cellStyle name="Currency 2 7 4 5" xfId="23520"/>
    <cellStyle name="Currency 2 7 4 6" xfId="23521"/>
    <cellStyle name="Currency 2 7 5" xfId="23522"/>
    <cellStyle name="Currency 2 7 5 2" xfId="23523"/>
    <cellStyle name="Currency 2 7 5 2 2" xfId="23524"/>
    <cellStyle name="Currency 2 7 5 2 2 2" xfId="23525"/>
    <cellStyle name="Currency 2 7 5 2 2 3" xfId="23526"/>
    <cellStyle name="Currency 2 7 5 2 3" xfId="23527"/>
    <cellStyle name="Currency 2 7 5 2 4" xfId="23528"/>
    <cellStyle name="Currency 2 7 5 3" xfId="23529"/>
    <cellStyle name="Currency 2 7 5 3 2" xfId="23530"/>
    <cellStyle name="Currency 2 7 5 3 3" xfId="23531"/>
    <cellStyle name="Currency 2 7 5 4" xfId="23532"/>
    <cellStyle name="Currency 2 7 5 5" xfId="23533"/>
    <cellStyle name="Currency 2 7 6" xfId="23534"/>
    <cellStyle name="Currency 2 7 6 2" xfId="23535"/>
    <cellStyle name="Currency 2 7 6 2 2" xfId="23536"/>
    <cellStyle name="Currency 2 7 6 2 2 2" xfId="23537"/>
    <cellStyle name="Currency 2 7 6 2 2 3" xfId="23538"/>
    <cellStyle name="Currency 2 7 6 2 3" xfId="23539"/>
    <cellStyle name="Currency 2 7 6 2 4" xfId="23540"/>
    <cellStyle name="Currency 2 7 6 3" xfId="23541"/>
    <cellStyle name="Currency 2 7 6 3 2" xfId="23542"/>
    <cellStyle name="Currency 2 7 6 3 3" xfId="23543"/>
    <cellStyle name="Currency 2 7 6 4" xfId="23544"/>
    <cellStyle name="Currency 2 7 6 5" xfId="23545"/>
    <cellStyle name="Currency 2 7 7" xfId="23546"/>
    <cellStyle name="Currency 2 7 7 2" xfId="23547"/>
    <cellStyle name="Currency 2 7 7 2 2" xfId="23548"/>
    <cellStyle name="Currency 2 7 7 2 3" xfId="23549"/>
    <cellStyle name="Currency 2 7 7 3" xfId="23550"/>
    <cellStyle name="Currency 2 7 7 4" xfId="23551"/>
    <cellStyle name="Currency 2 7 8" xfId="23552"/>
    <cellStyle name="Currency 2 7 8 2" xfId="23553"/>
    <cellStyle name="Currency 2 7 8 3" xfId="23554"/>
    <cellStyle name="Currency 2 7 9" xfId="23555"/>
    <cellStyle name="Currency 2 70" xfId="23556"/>
    <cellStyle name="Currency 2 71" xfId="23557"/>
    <cellStyle name="Currency 2 72" xfId="23558"/>
    <cellStyle name="Currency 2 73" xfId="23559"/>
    <cellStyle name="Currency 2 74" xfId="23560"/>
    <cellStyle name="Currency 2 75" xfId="23561"/>
    <cellStyle name="Currency 2 76" xfId="23562"/>
    <cellStyle name="Currency 2 77" xfId="23563"/>
    <cellStyle name="Currency 2 78" xfId="23564"/>
    <cellStyle name="Currency 2 79" xfId="23565"/>
    <cellStyle name="Currency 2 8" xfId="23566"/>
    <cellStyle name="Currency 2 8 2" xfId="23567"/>
    <cellStyle name="Currency 2 8 2 2" xfId="23568"/>
    <cellStyle name="Currency 2 8 2 2 2" xfId="23569"/>
    <cellStyle name="Currency 2 8 2 2 2 2" xfId="23570"/>
    <cellStyle name="Currency 2 8 2 2 3" xfId="23571"/>
    <cellStyle name="Currency 2 8 2 3" xfId="23572"/>
    <cellStyle name="Currency 2 8 2 3 2" xfId="23573"/>
    <cellStyle name="Currency 2 8 2 4" xfId="23574"/>
    <cellStyle name="Currency 2 8 2 5" xfId="23575"/>
    <cellStyle name="Currency 2 8 3" xfId="23576"/>
    <cellStyle name="Currency 2 8 3 2" xfId="23577"/>
    <cellStyle name="Currency 2 8 3 2 2" xfId="23578"/>
    <cellStyle name="Currency 2 8 3 2 2 2" xfId="23579"/>
    <cellStyle name="Currency 2 8 3 2 3" xfId="23580"/>
    <cellStyle name="Currency 2 8 3 3" xfId="23581"/>
    <cellStyle name="Currency 2 8 3 3 2" xfId="23582"/>
    <cellStyle name="Currency 2 8 3 4" xfId="23583"/>
    <cellStyle name="Currency 2 8 3 5" xfId="23584"/>
    <cellStyle name="Currency 2 8 4" xfId="23585"/>
    <cellStyle name="Currency 2 8 4 2" xfId="23586"/>
    <cellStyle name="Currency 2 8 4 2 2" xfId="23587"/>
    <cellStyle name="Currency 2 8 4 3" xfId="23588"/>
    <cellStyle name="Currency 2 8 4 4" xfId="23589"/>
    <cellStyle name="Currency 2 8 5" xfId="23590"/>
    <cellStyle name="Currency 2 8 5 2" xfId="23591"/>
    <cellStyle name="Currency 2 8 6" xfId="23592"/>
    <cellStyle name="Currency 2 8 7" xfId="23593"/>
    <cellStyle name="Currency 2 80" xfId="23594"/>
    <cellStyle name="Currency 2 81" xfId="23595"/>
    <cellStyle name="Currency 2 82" xfId="23596"/>
    <cellStyle name="Currency 2 83" xfId="23597"/>
    <cellStyle name="Currency 2 84" xfId="23598"/>
    <cellStyle name="Currency 2 85" xfId="23599"/>
    <cellStyle name="Currency 2 86" xfId="23600"/>
    <cellStyle name="Currency 2 87" xfId="23601"/>
    <cellStyle name="Currency 2 88" xfId="23602"/>
    <cellStyle name="Currency 2 89" xfId="23603"/>
    <cellStyle name="Currency 2 9" xfId="23604"/>
    <cellStyle name="Currency 2 9 2" xfId="23605"/>
    <cellStyle name="Currency 2 9 2 2" xfId="23606"/>
    <cellStyle name="Currency 2 9 2 2 2" xfId="23607"/>
    <cellStyle name="Currency 2 9 2 2 2 2" xfId="23608"/>
    <cellStyle name="Currency 2 9 2 2 3" xfId="23609"/>
    <cellStyle name="Currency 2 9 2 3" xfId="23610"/>
    <cellStyle name="Currency 2 9 2 3 2" xfId="23611"/>
    <cellStyle name="Currency 2 9 2 4" xfId="23612"/>
    <cellStyle name="Currency 2 9 2 5" xfId="23613"/>
    <cellStyle name="Currency 2 9 3" xfId="23614"/>
    <cellStyle name="Currency 2 9 3 2" xfId="23615"/>
    <cellStyle name="Currency 2 9 3 2 2" xfId="23616"/>
    <cellStyle name="Currency 2 9 3 2 2 2" xfId="23617"/>
    <cellStyle name="Currency 2 9 3 2 3" xfId="23618"/>
    <cellStyle name="Currency 2 9 3 3" xfId="23619"/>
    <cellStyle name="Currency 2 9 3 3 2" xfId="23620"/>
    <cellStyle name="Currency 2 9 3 4" xfId="23621"/>
    <cellStyle name="Currency 2 9 3 5" xfId="23622"/>
    <cellStyle name="Currency 2 9 4" xfId="23623"/>
    <cellStyle name="Currency 2 9 4 2" xfId="23624"/>
    <cellStyle name="Currency 2 9 4 2 2" xfId="23625"/>
    <cellStyle name="Currency 2 9 4 3" xfId="23626"/>
    <cellStyle name="Currency 2 9 4 4" xfId="23627"/>
    <cellStyle name="Currency 2 9 5" xfId="23628"/>
    <cellStyle name="Currency 2 9 5 2" xfId="23629"/>
    <cellStyle name="Currency 2 9 6" xfId="23630"/>
    <cellStyle name="Currency 2 9 7" xfId="23631"/>
    <cellStyle name="Currency 2 90" xfId="23632"/>
    <cellStyle name="Currency 2 91" xfId="23633"/>
    <cellStyle name="Currency 2 92" xfId="23634"/>
    <cellStyle name="Currency 2 93" xfId="23635"/>
    <cellStyle name="Currency 2 94" xfId="23636"/>
    <cellStyle name="Currency 2 95" xfId="23637"/>
    <cellStyle name="Currency 2 96" xfId="23638"/>
    <cellStyle name="Currency 2 97" xfId="23639"/>
    <cellStyle name="Currency 2 98" xfId="23640"/>
    <cellStyle name="Currency 2 99" xfId="23641"/>
    <cellStyle name="Currency 20" xfId="23642"/>
    <cellStyle name="Currency 20 2" xfId="23643"/>
    <cellStyle name="Currency 20 2 2" xfId="23644"/>
    <cellStyle name="Currency 20 3" xfId="23645"/>
    <cellStyle name="Currency 21" xfId="23646"/>
    <cellStyle name="Currency 21 2" xfId="23647"/>
    <cellStyle name="Currency 21 2 2" xfId="23648"/>
    <cellStyle name="Currency 21 3" xfId="23649"/>
    <cellStyle name="Currency 21 4" xfId="23650"/>
    <cellStyle name="Currency 21 4 2" xfId="23651"/>
    <cellStyle name="Currency 21 4 2 2" xfId="23652"/>
    <cellStyle name="Currency 21 4 3" xfId="23653"/>
    <cellStyle name="Currency 22" xfId="23654"/>
    <cellStyle name="Currency 22 2" xfId="23655"/>
    <cellStyle name="Currency 22 2 2" xfId="23656"/>
    <cellStyle name="Currency 22 3" xfId="23657"/>
    <cellStyle name="Currency 23" xfId="23658"/>
    <cellStyle name="Currency 23 2" xfId="23659"/>
    <cellStyle name="Currency 23 2 2" xfId="23660"/>
    <cellStyle name="Currency 23 3" xfId="23661"/>
    <cellStyle name="Currency 24" xfId="23662"/>
    <cellStyle name="Currency 24 2" xfId="23663"/>
    <cellStyle name="Currency 24 2 2" xfId="23664"/>
    <cellStyle name="Currency 24 3" xfId="23665"/>
    <cellStyle name="Currency 24 4" xfId="23666"/>
    <cellStyle name="Currency 24 4 2" xfId="23667"/>
    <cellStyle name="Currency 24 4 2 2" xfId="23668"/>
    <cellStyle name="Currency 24 4 3" xfId="23669"/>
    <cellStyle name="Currency 25" xfId="23670"/>
    <cellStyle name="Currency 25 2" xfId="23671"/>
    <cellStyle name="Currency 25 2 2" xfId="23672"/>
    <cellStyle name="Currency 25 3" xfId="23673"/>
    <cellStyle name="Currency 26" xfId="23674"/>
    <cellStyle name="Currency 26 2" xfId="23675"/>
    <cellStyle name="Currency 26 2 2" xfId="23676"/>
    <cellStyle name="Currency 26 3" xfId="23677"/>
    <cellStyle name="Currency 27" xfId="23678"/>
    <cellStyle name="Currency 27 2" xfId="23679"/>
    <cellStyle name="Currency 27 2 2" xfId="23680"/>
    <cellStyle name="Currency 27 2 2 2" xfId="23681"/>
    <cellStyle name="Currency 27 2 2 3" xfId="23682"/>
    <cellStyle name="Currency 27 2 3" xfId="23683"/>
    <cellStyle name="Currency 27 3" xfId="23684"/>
    <cellStyle name="Currency 27 3 2" xfId="23685"/>
    <cellStyle name="Currency 27 4" xfId="23686"/>
    <cellStyle name="Currency 28" xfId="23687"/>
    <cellStyle name="Currency 28 2" xfId="23688"/>
    <cellStyle name="Currency 28 2 2" xfId="23689"/>
    <cellStyle name="Currency 28 3" xfId="23690"/>
    <cellStyle name="Currency 29" xfId="23691"/>
    <cellStyle name="Currency 29 2" xfId="23692"/>
    <cellStyle name="Currency 29 2 2" xfId="23693"/>
    <cellStyle name="Currency 29 3" xfId="23694"/>
    <cellStyle name="Currency 3" xfId="23695"/>
    <cellStyle name="Currency 3 10" xfId="23696"/>
    <cellStyle name="Currency 3 10 2" xfId="23697"/>
    <cellStyle name="Currency 3 10 2 2" xfId="23698"/>
    <cellStyle name="Currency 3 10 2 2 2" xfId="23699"/>
    <cellStyle name="Currency 3 10 2 2 2 2" xfId="23700"/>
    <cellStyle name="Currency 3 10 2 2 3" xfId="23701"/>
    <cellStyle name="Currency 3 10 2 3" xfId="23702"/>
    <cellStyle name="Currency 3 10 2 3 2" xfId="23703"/>
    <cellStyle name="Currency 3 10 2 4" xfId="23704"/>
    <cellStyle name="Currency 3 10 3" xfId="23705"/>
    <cellStyle name="Currency 3 10 3 2" xfId="23706"/>
    <cellStyle name="Currency 3 10 3 2 2" xfId="23707"/>
    <cellStyle name="Currency 3 10 3 2 2 2" xfId="23708"/>
    <cellStyle name="Currency 3 10 3 2 3" xfId="23709"/>
    <cellStyle name="Currency 3 10 3 3" xfId="23710"/>
    <cellStyle name="Currency 3 10 3 3 2" xfId="23711"/>
    <cellStyle name="Currency 3 10 3 4" xfId="23712"/>
    <cellStyle name="Currency 3 10 4" xfId="23713"/>
    <cellStyle name="Currency 3 10 4 2" xfId="23714"/>
    <cellStyle name="Currency 3 10 4 2 2" xfId="23715"/>
    <cellStyle name="Currency 3 10 4 3" xfId="23716"/>
    <cellStyle name="Currency 3 10 5" xfId="23717"/>
    <cellStyle name="Currency 3 10 5 2" xfId="23718"/>
    <cellStyle name="Currency 3 10 6" xfId="23719"/>
    <cellStyle name="Currency 3 11" xfId="23720"/>
    <cellStyle name="Currency 3 11 2" xfId="23721"/>
    <cellStyle name="Currency 3 11 2 2" xfId="23722"/>
    <cellStyle name="Currency 3 11 2 2 2" xfId="23723"/>
    <cellStyle name="Currency 3 11 2 2 2 2" xfId="23724"/>
    <cellStyle name="Currency 3 11 2 2 3" xfId="23725"/>
    <cellStyle name="Currency 3 11 2 3" xfId="23726"/>
    <cellStyle name="Currency 3 11 2 3 2" xfId="23727"/>
    <cellStyle name="Currency 3 11 2 4" xfId="23728"/>
    <cellStyle name="Currency 3 11 3" xfId="23729"/>
    <cellStyle name="Currency 3 11 3 2" xfId="23730"/>
    <cellStyle name="Currency 3 11 3 2 2" xfId="23731"/>
    <cellStyle name="Currency 3 11 3 2 2 2" xfId="23732"/>
    <cellStyle name="Currency 3 11 3 2 3" xfId="23733"/>
    <cellStyle name="Currency 3 11 3 3" xfId="23734"/>
    <cellStyle name="Currency 3 11 3 3 2" xfId="23735"/>
    <cellStyle name="Currency 3 11 3 4" xfId="23736"/>
    <cellStyle name="Currency 3 11 4" xfId="23737"/>
    <cellStyle name="Currency 3 11 4 2" xfId="23738"/>
    <cellStyle name="Currency 3 11 4 2 2" xfId="23739"/>
    <cellStyle name="Currency 3 11 4 3" xfId="23740"/>
    <cellStyle name="Currency 3 11 5" xfId="23741"/>
    <cellStyle name="Currency 3 11 5 2" xfId="23742"/>
    <cellStyle name="Currency 3 11 6" xfId="23743"/>
    <cellStyle name="Currency 3 12" xfId="23744"/>
    <cellStyle name="Currency 3 13" xfId="23745"/>
    <cellStyle name="Currency 3 14" xfId="23746"/>
    <cellStyle name="Currency 3 15" xfId="23747"/>
    <cellStyle name="Currency 3 2" xfId="23748"/>
    <cellStyle name="Currency 3 2 2" xfId="23749"/>
    <cellStyle name="Currency 3 2 2 2" xfId="23750"/>
    <cellStyle name="Currency 3 2 2 2 2" xfId="23751"/>
    <cellStyle name="Currency 3 2 2 2 2 2" xfId="23752"/>
    <cellStyle name="Currency 3 2 2 2 3" xfId="23753"/>
    <cellStyle name="Currency 3 2 2 3" xfId="23754"/>
    <cellStyle name="Currency 3 2 2 3 2" xfId="23755"/>
    <cellStyle name="Currency 3 2 2 4" xfId="23756"/>
    <cellStyle name="Currency 3 2 3" xfId="23757"/>
    <cellStyle name="Currency 3 2 3 2" xfId="23758"/>
    <cellStyle name="Currency 3 2 3 2 2" xfId="23759"/>
    <cellStyle name="Currency 3 2 3 2 2 2" xfId="23760"/>
    <cellStyle name="Currency 3 2 3 2 3" xfId="23761"/>
    <cellStyle name="Currency 3 2 3 3" xfId="23762"/>
    <cellStyle name="Currency 3 2 3 3 2" xfId="23763"/>
    <cellStyle name="Currency 3 2 3 4" xfId="23764"/>
    <cellStyle name="Currency 3 2 4" xfId="23765"/>
    <cellStyle name="Currency 3 2 4 2" xfId="23766"/>
    <cellStyle name="Currency 3 2 4 2 2" xfId="23767"/>
    <cellStyle name="Currency 3 2 4 3" xfId="23768"/>
    <cellStyle name="Currency 3 2 5" xfId="23769"/>
    <cellStyle name="Currency 3 2 5 2" xfId="23770"/>
    <cellStyle name="Currency 3 2 6" xfId="23771"/>
    <cellStyle name="Currency 3 3" xfId="23772"/>
    <cellStyle name="Currency 3 3 2" xfId="23773"/>
    <cellStyle name="Currency 3 3 2 2" xfId="23774"/>
    <cellStyle name="Currency 3 3 2 2 2" xfId="23775"/>
    <cellStyle name="Currency 3 3 2 2 2 2" xfId="23776"/>
    <cellStyle name="Currency 3 3 2 2 2 2 2" xfId="23777"/>
    <cellStyle name="Currency 3 3 2 2 2 2 3" xfId="23778"/>
    <cellStyle name="Currency 3 3 2 2 2 3" xfId="23779"/>
    <cellStyle name="Currency 3 3 2 2 2 4" xfId="23780"/>
    <cellStyle name="Currency 3 3 2 2 3" xfId="23781"/>
    <cellStyle name="Currency 3 3 2 2 3 2" xfId="23782"/>
    <cellStyle name="Currency 3 3 2 2 3 3" xfId="23783"/>
    <cellStyle name="Currency 3 3 2 2 4" xfId="23784"/>
    <cellStyle name="Currency 3 3 2 2 5" xfId="23785"/>
    <cellStyle name="Currency 3 3 2 3" xfId="23786"/>
    <cellStyle name="Currency 3 3 2 3 2" xfId="23787"/>
    <cellStyle name="Currency 3 3 2 3 2 2" xfId="23788"/>
    <cellStyle name="Currency 3 3 2 3 2 2 2" xfId="23789"/>
    <cellStyle name="Currency 3 3 2 3 2 2 3" xfId="23790"/>
    <cellStyle name="Currency 3 3 2 3 2 3" xfId="23791"/>
    <cellStyle name="Currency 3 3 2 3 2 4" xfId="23792"/>
    <cellStyle name="Currency 3 3 2 3 3" xfId="23793"/>
    <cellStyle name="Currency 3 3 2 3 3 2" xfId="23794"/>
    <cellStyle name="Currency 3 3 2 3 3 3" xfId="23795"/>
    <cellStyle name="Currency 3 3 2 3 4" xfId="23796"/>
    <cellStyle name="Currency 3 3 2 3 5" xfId="23797"/>
    <cellStyle name="Currency 3 3 2 4" xfId="23798"/>
    <cellStyle name="Currency 3 3 2 4 2" xfId="23799"/>
    <cellStyle name="Currency 3 3 2 4 2 2" xfId="23800"/>
    <cellStyle name="Currency 3 3 2 4 2 2 2" xfId="23801"/>
    <cellStyle name="Currency 3 3 2 4 2 2 3" xfId="23802"/>
    <cellStyle name="Currency 3 3 2 4 2 3" xfId="23803"/>
    <cellStyle name="Currency 3 3 2 4 2 4" xfId="23804"/>
    <cellStyle name="Currency 3 3 2 4 3" xfId="23805"/>
    <cellStyle name="Currency 3 3 2 4 3 2" xfId="23806"/>
    <cellStyle name="Currency 3 3 2 4 3 3" xfId="23807"/>
    <cellStyle name="Currency 3 3 2 4 4" xfId="23808"/>
    <cellStyle name="Currency 3 3 2 4 5" xfId="23809"/>
    <cellStyle name="Currency 3 3 2 5" xfId="23810"/>
    <cellStyle name="Currency 3 3 2 5 2" xfId="23811"/>
    <cellStyle name="Currency 3 3 2 5 2 2" xfId="23812"/>
    <cellStyle name="Currency 3 3 2 5 2 3" xfId="23813"/>
    <cellStyle name="Currency 3 3 2 5 3" xfId="23814"/>
    <cellStyle name="Currency 3 3 2 5 4" xfId="23815"/>
    <cellStyle name="Currency 3 3 2 6" xfId="23816"/>
    <cellStyle name="Currency 3 3 2 6 2" xfId="23817"/>
    <cellStyle name="Currency 3 3 2 6 3" xfId="23818"/>
    <cellStyle name="Currency 3 3 2 7" xfId="23819"/>
    <cellStyle name="Currency 3 3 2 8" xfId="23820"/>
    <cellStyle name="Currency 3 3 2 9" xfId="23821"/>
    <cellStyle name="Currency 3 3 3" xfId="23822"/>
    <cellStyle name="Currency 3 3 3 2" xfId="23823"/>
    <cellStyle name="Currency 3 3 3 2 2" xfId="23824"/>
    <cellStyle name="Currency 3 3 3 2 2 2" xfId="23825"/>
    <cellStyle name="Currency 3 3 3 2 2 2 2" xfId="23826"/>
    <cellStyle name="Currency 3 3 3 2 2 2 3" xfId="23827"/>
    <cellStyle name="Currency 3 3 3 2 2 3" xfId="23828"/>
    <cellStyle name="Currency 3 3 3 2 2 4" xfId="23829"/>
    <cellStyle name="Currency 3 3 3 2 3" xfId="23830"/>
    <cellStyle name="Currency 3 3 3 2 3 2" xfId="23831"/>
    <cellStyle name="Currency 3 3 3 2 3 3" xfId="23832"/>
    <cellStyle name="Currency 3 3 3 2 4" xfId="23833"/>
    <cellStyle name="Currency 3 3 3 2 5" xfId="23834"/>
    <cellStyle name="Currency 3 3 3 3" xfId="23835"/>
    <cellStyle name="Currency 3 3 3 3 2" xfId="23836"/>
    <cellStyle name="Currency 3 3 3 3 2 2" xfId="23837"/>
    <cellStyle name="Currency 3 3 3 3 2 2 2" xfId="23838"/>
    <cellStyle name="Currency 3 3 3 3 2 2 3" xfId="23839"/>
    <cellStyle name="Currency 3 3 3 3 2 3" xfId="23840"/>
    <cellStyle name="Currency 3 3 3 3 2 4" xfId="23841"/>
    <cellStyle name="Currency 3 3 3 3 3" xfId="23842"/>
    <cellStyle name="Currency 3 3 3 3 3 2" xfId="23843"/>
    <cellStyle name="Currency 3 3 3 3 3 3" xfId="23844"/>
    <cellStyle name="Currency 3 3 3 3 4" xfId="23845"/>
    <cellStyle name="Currency 3 3 3 3 5" xfId="23846"/>
    <cellStyle name="Currency 3 3 3 4" xfId="23847"/>
    <cellStyle name="Currency 3 3 3 4 2" xfId="23848"/>
    <cellStyle name="Currency 3 3 3 4 2 2" xfId="23849"/>
    <cellStyle name="Currency 3 3 3 4 2 2 2" xfId="23850"/>
    <cellStyle name="Currency 3 3 3 4 2 2 3" xfId="23851"/>
    <cellStyle name="Currency 3 3 3 4 2 3" xfId="23852"/>
    <cellStyle name="Currency 3 3 3 4 2 4" xfId="23853"/>
    <cellStyle name="Currency 3 3 3 4 3" xfId="23854"/>
    <cellStyle name="Currency 3 3 3 4 3 2" xfId="23855"/>
    <cellStyle name="Currency 3 3 3 4 3 3" xfId="23856"/>
    <cellStyle name="Currency 3 3 3 4 4" xfId="23857"/>
    <cellStyle name="Currency 3 3 3 4 5" xfId="23858"/>
    <cellStyle name="Currency 3 3 3 5" xfId="23859"/>
    <cellStyle name="Currency 3 3 3 5 2" xfId="23860"/>
    <cellStyle name="Currency 3 3 3 5 2 2" xfId="23861"/>
    <cellStyle name="Currency 3 3 3 5 2 3" xfId="23862"/>
    <cellStyle name="Currency 3 3 3 5 3" xfId="23863"/>
    <cellStyle name="Currency 3 3 3 5 4" xfId="23864"/>
    <cellStyle name="Currency 3 3 3 6" xfId="23865"/>
    <cellStyle name="Currency 3 3 3 6 2" xfId="23866"/>
    <cellStyle name="Currency 3 3 3 6 3" xfId="23867"/>
    <cellStyle name="Currency 3 3 3 7" xfId="23868"/>
    <cellStyle name="Currency 3 3 3 8" xfId="23869"/>
    <cellStyle name="Currency 3 3 3 9" xfId="23870"/>
    <cellStyle name="Currency 3 3 4" xfId="23871"/>
    <cellStyle name="Currency 3 3 4 2" xfId="23872"/>
    <cellStyle name="Currency 3 3 4 2 2" xfId="23873"/>
    <cellStyle name="Currency 3 3 4 3" xfId="23874"/>
    <cellStyle name="Currency 3 3 5" xfId="23875"/>
    <cellStyle name="Currency 3 3 5 2" xfId="23876"/>
    <cellStyle name="Currency 3 3 6" xfId="23877"/>
    <cellStyle name="Currency 3 3 7" xfId="23878"/>
    <cellStyle name="Currency 3 4" xfId="23879"/>
    <cellStyle name="Currency 3 4 2" xfId="23880"/>
    <cellStyle name="Currency 3 4 2 2" xfId="23881"/>
    <cellStyle name="Currency 3 4 2 2 2" xfId="23882"/>
    <cellStyle name="Currency 3 4 2 2 2 2" xfId="23883"/>
    <cellStyle name="Currency 3 4 2 2 2 3" xfId="23884"/>
    <cellStyle name="Currency 3 4 2 2 3" xfId="23885"/>
    <cellStyle name="Currency 3 4 2 2 4" xfId="23886"/>
    <cellStyle name="Currency 3 4 2 3" xfId="23887"/>
    <cellStyle name="Currency 3 4 2 3 2" xfId="23888"/>
    <cellStyle name="Currency 3 4 2 3 3" xfId="23889"/>
    <cellStyle name="Currency 3 4 2 4" xfId="23890"/>
    <cellStyle name="Currency 3 4 2 5" xfId="23891"/>
    <cellStyle name="Currency 3 4 3" xfId="23892"/>
    <cellStyle name="Currency 3 4 3 2" xfId="23893"/>
    <cellStyle name="Currency 3 4 3 2 2" xfId="23894"/>
    <cellStyle name="Currency 3 4 3 2 2 2" xfId="23895"/>
    <cellStyle name="Currency 3 4 3 2 2 3" xfId="23896"/>
    <cellStyle name="Currency 3 4 3 2 3" xfId="23897"/>
    <cellStyle name="Currency 3 4 3 2 4" xfId="23898"/>
    <cellStyle name="Currency 3 4 3 3" xfId="23899"/>
    <cellStyle name="Currency 3 4 3 3 2" xfId="23900"/>
    <cellStyle name="Currency 3 4 3 3 3" xfId="23901"/>
    <cellStyle name="Currency 3 4 3 4" xfId="23902"/>
    <cellStyle name="Currency 3 4 3 5" xfId="23903"/>
    <cellStyle name="Currency 3 4 4" xfId="23904"/>
    <cellStyle name="Currency 3 4 4 2" xfId="23905"/>
    <cellStyle name="Currency 3 4 4 2 2" xfId="23906"/>
    <cellStyle name="Currency 3 4 4 2 2 2" xfId="23907"/>
    <cellStyle name="Currency 3 4 4 2 2 3" xfId="23908"/>
    <cellStyle name="Currency 3 4 4 2 3" xfId="23909"/>
    <cellStyle name="Currency 3 4 4 2 4" xfId="23910"/>
    <cellStyle name="Currency 3 4 4 3" xfId="23911"/>
    <cellStyle name="Currency 3 4 4 3 2" xfId="23912"/>
    <cellStyle name="Currency 3 4 4 3 3" xfId="23913"/>
    <cellStyle name="Currency 3 4 4 4" xfId="23914"/>
    <cellStyle name="Currency 3 4 4 5" xfId="23915"/>
    <cellStyle name="Currency 3 4 5" xfId="23916"/>
    <cellStyle name="Currency 3 4 5 2" xfId="23917"/>
    <cellStyle name="Currency 3 4 5 2 2" xfId="23918"/>
    <cellStyle name="Currency 3 4 5 2 3" xfId="23919"/>
    <cellStyle name="Currency 3 4 5 3" xfId="23920"/>
    <cellStyle name="Currency 3 4 5 4" xfId="23921"/>
    <cellStyle name="Currency 3 4 6" xfId="23922"/>
    <cellStyle name="Currency 3 4 6 2" xfId="23923"/>
    <cellStyle name="Currency 3 4 6 3" xfId="23924"/>
    <cellStyle name="Currency 3 4 7" xfId="23925"/>
    <cellStyle name="Currency 3 4 8" xfId="23926"/>
    <cellStyle name="Currency 3 4 9" xfId="23927"/>
    <cellStyle name="Currency 3 5" xfId="23928"/>
    <cellStyle name="Currency 3 5 2" xfId="23929"/>
    <cellStyle name="Currency 3 5 2 2" xfId="23930"/>
    <cellStyle name="Currency 3 5 2 2 2" xfId="23931"/>
    <cellStyle name="Currency 3 5 2 2 2 2" xfId="23932"/>
    <cellStyle name="Currency 3 5 2 2 2 3" xfId="23933"/>
    <cellStyle name="Currency 3 5 2 2 3" xfId="23934"/>
    <cellStyle name="Currency 3 5 2 2 4" xfId="23935"/>
    <cellStyle name="Currency 3 5 2 3" xfId="23936"/>
    <cellStyle name="Currency 3 5 2 3 2" xfId="23937"/>
    <cellStyle name="Currency 3 5 2 3 3" xfId="23938"/>
    <cellStyle name="Currency 3 5 2 4" xfId="23939"/>
    <cellStyle name="Currency 3 5 2 5" xfId="23940"/>
    <cellStyle name="Currency 3 5 3" xfId="23941"/>
    <cellStyle name="Currency 3 5 3 2" xfId="23942"/>
    <cellStyle name="Currency 3 5 3 2 2" xfId="23943"/>
    <cellStyle name="Currency 3 5 3 2 2 2" xfId="23944"/>
    <cellStyle name="Currency 3 5 3 2 2 3" xfId="23945"/>
    <cellStyle name="Currency 3 5 3 2 3" xfId="23946"/>
    <cellStyle name="Currency 3 5 3 2 4" xfId="23947"/>
    <cellStyle name="Currency 3 5 3 3" xfId="23948"/>
    <cellStyle name="Currency 3 5 3 3 2" xfId="23949"/>
    <cellStyle name="Currency 3 5 3 3 3" xfId="23950"/>
    <cellStyle name="Currency 3 5 3 4" xfId="23951"/>
    <cellStyle name="Currency 3 5 3 5" xfId="23952"/>
    <cellStyle name="Currency 3 5 4" xfId="23953"/>
    <cellStyle name="Currency 3 5 4 2" xfId="23954"/>
    <cellStyle name="Currency 3 5 4 2 2" xfId="23955"/>
    <cellStyle name="Currency 3 5 4 2 2 2" xfId="23956"/>
    <cellStyle name="Currency 3 5 4 2 2 3" xfId="23957"/>
    <cellStyle name="Currency 3 5 4 2 3" xfId="23958"/>
    <cellStyle name="Currency 3 5 4 2 4" xfId="23959"/>
    <cellStyle name="Currency 3 5 4 3" xfId="23960"/>
    <cellStyle name="Currency 3 5 4 3 2" xfId="23961"/>
    <cellStyle name="Currency 3 5 4 3 3" xfId="23962"/>
    <cellStyle name="Currency 3 5 4 4" xfId="23963"/>
    <cellStyle name="Currency 3 5 4 5" xfId="23964"/>
    <cellStyle name="Currency 3 5 5" xfId="23965"/>
    <cellStyle name="Currency 3 5 5 2" xfId="23966"/>
    <cellStyle name="Currency 3 5 5 2 2" xfId="23967"/>
    <cellStyle name="Currency 3 5 5 2 3" xfId="23968"/>
    <cellStyle name="Currency 3 5 5 3" xfId="23969"/>
    <cellStyle name="Currency 3 5 5 4" xfId="23970"/>
    <cellStyle name="Currency 3 5 6" xfId="23971"/>
    <cellStyle name="Currency 3 5 6 2" xfId="23972"/>
    <cellStyle name="Currency 3 5 6 3" xfId="23973"/>
    <cellStyle name="Currency 3 5 7" xfId="23974"/>
    <cellStyle name="Currency 3 5 8" xfId="23975"/>
    <cellStyle name="Currency 3 5 9" xfId="23976"/>
    <cellStyle name="Currency 3 6" xfId="23977"/>
    <cellStyle name="Currency 3 6 2" xfId="23978"/>
    <cellStyle name="Currency 3 6 2 2" xfId="23979"/>
    <cellStyle name="Currency 3 6 2 2 2" xfId="23980"/>
    <cellStyle name="Currency 3 6 2 2 2 2" xfId="23981"/>
    <cellStyle name="Currency 3 6 2 2 3" xfId="23982"/>
    <cellStyle name="Currency 3 6 2 3" xfId="23983"/>
    <cellStyle name="Currency 3 6 2 3 2" xfId="23984"/>
    <cellStyle name="Currency 3 6 2 4" xfId="23985"/>
    <cellStyle name="Currency 3 6 3" xfId="23986"/>
    <cellStyle name="Currency 3 6 3 2" xfId="23987"/>
    <cellStyle name="Currency 3 6 3 2 2" xfId="23988"/>
    <cellStyle name="Currency 3 6 3 2 2 2" xfId="23989"/>
    <cellStyle name="Currency 3 6 3 2 3" xfId="23990"/>
    <cellStyle name="Currency 3 6 3 3" xfId="23991"/>
    <cellStyle name="Currency 3 6 3 3 2" xfId="23992"/>
    <cellStyle name="Currency 3 6 3 4" xfId="23993"/>
    <cellStyle name="Currency 3 6 4" xfId="23994"/>
    <cellStyle name="Currency 3 6 4 2" xfId="23995"/>
    <cellStyle name="Currency 3 6 4 2 2" xfId="23996"/>
    <cellStyle name="Currency 3 6 4 3" xfId="23997"/>
    <cellStyle name="Currency 3 6 5" xfId="23998"/>
    <cellStyle name="Currency 3 6 5 2" xfId="23999"/>
    <cellStyle name="Currency 3 6 6" xfId="24000"/>
    <cellStyle name="Currency 3 7" xfId="24001"/>
    <cellStyle name="Currency 3 7 2" xfId="24002"/>
    <cellStyle name="Currency 3 7 2 2" xfId="24003"/>
    <cellStyle name="Currency 3 7 2 2 2" xfId="24004"/>
    <cellStyle name="Currency 3 7 2 2 2 2" xfId="24005"/>
    <cellStyle name="Currency 3 7 2 2 3" xfId="24006"/>
    <cellStyle name="Currency 3 7 2 3" xfId="24007"/>
    <cellStyle name="Currency 3 7 2 3 2" xfId="24008"/>
    <cellStyle name="Currency 3 7 2 4" xfId="24009"/>
    <cellStyle name="Currency 3 7 3" xfId="24010"/>
    <cellStyle name="Currency 3 7 3 2" xfId="24011"/>
    <cellStyle name="Currency 3 7 3 2 2" xfId="24012"/>
    <cellStyle name="Currency 3 7 3 2 2 2" xfId="24013"/>
    <cellStyle name="Currency 3 7 3 2 3" xfId="24014"/>
    <cellStyle name="Currency 3 7 3 3" xfId="24015"/>
    <cellStyle name="Currency 3 7 3 3 2" xfId="24016"/>
    <cellStyle name="Currency 3 7 3 4" xfId="24017"/>
    <cellStyle name="Currency 3 7 4" xfId="24018"/>
    <cellStyle name="Currency 3 7 4 2" xfId="24019"/>
    <cellStyle name="Currency 3 7 4 2 2" xfId="24020"/>
    <cellStyle name="Currency 3 7 4 3" xfId="24021"/>
    <cellStyle name="Currency 3 7 5" xfId="24022"/>
    <cellStyle name="Currency 3 7 5 2" xfId="24023"/>
    <cellStyle name="Currency 3 7 6" xfId="24024"/>
    <cellStyle name="Currency 3 8" xfId="24025"/>
    <cellStyle name="Currency 3 8 2" xfId="24026"/>
    <cellStyle name="Currency 3 8 2 2" xfId="24027"/>
    <cellStyle name="Currency 3 8 2 2 2" xfId="24028"/>
    <cellStyle name="Currency 3 8 2 2 2 2" xfId="24029"/>
    <cellStyle name="Currency 3 8 2 2 3" xfId="24030"/>
    <cellStyle name="Currency 3 8 2 3" xfId="24031"/>
    <cellStyle name="Currency 3 8 2 3 2" xfId="24032"/>
    <cellStyle name="Currency 3 8 2 4" xfId="24033"/>
    <cellStyle name="Currency 3 8 3" xfId="24034"/>
    <cellStyle name="Currency 3 8 3 2" xfId="24035"/>
    <cellStyle name="Currency 3 8 3 2 2" xfId="24036"/>
    <cellStyle name="Currency 3 8 3 2 2 2" xfId="24037"/>
    <cellStyle name="Currency 3 8 3 2 3" xfId="24038"/>
    <cellStyle name="Currency 3 8 3 3" xfId="24039"/>
    <cellStyle name="Currency 3 8 3 3 2" xfId="24040"/>
    <cellStyle name="Currency 3 8 3 4" xfId="24041"/>
    <cellStyle name="Currency 3 8 4" xfId="24042"/>
    <cellStyle name="Currency 3 8 4 2" xfId="24043"/>
    <cellStyle name="Currency 3 8 4 2 2" xfId="24044"/>
    <cellStyle name="Currency 3 8 4 3" xfId="24045"/>
    <cellStyle name="Currency 3 8 5" xfId="24046"/>
    <cellStyle name="Currency 3 8 5 2" xfId="24047"/>
    <cellStyle name="Currency 3 8 6" xfId="24048"/>
    <cellStyle name="Currency 3 9" xfId="24049"/>
    <cellStyle name="Currency 3 9 2" xfId="24050"/>
    <cellStyle name="Currency 3 9 2 2" xfId="24051"/>
    <cellStyle name="Currency 3 9 2 2 2" xfId="24052"/>
    <cellStyle name="Currency 3 9 2 2 2 2" xfId="24053"/>
    <cellStyle name="Currency 3 9 2 2 3" xfId="24054"/>
    <cellStyle name="Currency 3 9 2 3" xfId="24055"/>
    <cellStyle name="Currency 3 9 2 3 2" xfId="24056"/>
    <cellStyle name="Currency 3 9 2 4" xfId="24057"/>
    <cellStyle name="Currency 3 9 3" xfId="24058"/>
    <cellStyle name="Currency 3 9 3 2" xfId="24059"/>
    <cellStyle name="Currency 3 9 3 2 2" xfId="24060"/>
    <cellStyle name="Currency 3 9 3 2 2 2" xfId="24061"/>
    <cellStyle name="Currency 3 9 3 2 3" xfId="24062"/>
    <cellStyle name="Currency 3 9 3 3" xfId="24063"/>
    <cellStyle name="Currency 3 9 3 3 2" xfId="24064"/>
    <cellStyle name="Currency 3 9 3 4" xfId="24065"/>
    <cellStyle name="Currency 3 9 4" xfId="24066"/>
    <cellStyle name="Currency 3 9 4 2" xfId="24067"/>
    <cellStyle name="Currency 3 9 4 2 2" xfId="24068"/>
    <cellStyle name="Currency 3 9 4 3" xfId="24069"/>
    <cellStyle name="Currency 3 9 5" xfId="24070"/>
    <cellStyle name="Currency 3 9 5 2" xfId="24071"/>
    <cellStyle name="Currency 3 9 6" xfId="24072"/>
    <cellStyle name="Currency 30" xfId="24073"/>
    <cellStyle name="Currency 30 2" xfId="24074"/>
    <cellStyle name="Currency 30 2 2" xfId="24075"/>
    <cellStyle name="Currency 30 2 2 2" xfId="24076"/>
    <cellStyle name="Currency 30 2 2 3" xfId="24077"/>
    <cellStyle name="Currency 30 2 3" xfId="24078"/>
    <cellStyle name="Currency 30 3" xfId="24079"/>
    <cellStyle name="Currency 30 3 2" xfId="24080"/>
    <cellStyle name="Currency 30 4" xfId="24081"/>
    <cellStyle name="Currency 31" xfId="24082"/>
    <cellStyle name="Currency 31 2" xfId="24083"/>
    <cellStyle name="Currency 31 2 2" xfId="24084"/>
    <cellStyle name="Currency 31 2 2 2" xfId="24085"/>
    <cellStyle name="Currency 31 2 2 3" xfId="24086"/>
    <cellStyle name="Currency 31 2 3" xfId="24087"/>
    <cellStyle name="Currency 31 3" xfId="24088"/>
    <cellStyle name="Currency 31 3 2" xfId="24089"/>
    <cellStyle name="Currency 31 4" xfId="24090"/>
    <cellStyle name="Currency 32" xfId="24091"/>
    <cellStyle name="Currency 32 2" xfId="24092"/>
    <cellStyle name="Currency 32 2 2" xfId="24093"/>
    <cellStyle name="Currency 32 3" xfId="24094"/>
    <cellStyle name="Currency 33" xfId="24095"/>
    <cellStyle name="Currency 33 2" xfId="24096"/>
    <cellStyle name="Currency 33 2 2" xfId="24097"/>
    <cellStyle name="Currency 33 3" xfId="24098"/>
    <cellStyle name="Currency 34" xfId="24099"/>
    <cellStyle name="Currency 34 2" xfId="24100"/>
    <cellStyle name="Currency 34 2 2" xfId="24101"/>
    <cellStyle name="Currency 34 3" xfId="24102"/>
    <cellStyle name="Currency 35" xfId="24103"/>
    <cellStyle name="Currency 35 2" xfId="24104"/>
    <cellStyle name="Currency 35 2 2" xfId="24105"/>
    <cellStyle name="Currency 35 3" xfId="24106"/>
    <cellStyle name="Currency 36" xfId="24107"/>
    <cellStyle name="Currency 36 2" xfId="24108"/>
    <cellStyle name="Currency 36 2 2" xfId="24109"/>
    <cellStyle name="Currency 36 3" xfId="24110"/>
    <cellStyle name="Currency 37" xfId="24111"/>
    <cellStyle name="Currency 37 2" xfId="24112"/>
    <cellStyle name="Currency 37 2 2" xfId="24113"/>
    <cellStyle name="Currency 37 3" xfId="24114"/>
    <cellStyle name="Currency 38" xfId="24115"/>
    <cellStyle name="Currency 38 2" xfId="24116"/>
    <cellStyle name="Currency 38 2 2" xfId="24117"/>
    <cellStyle name="Currency 38 3" xfId="24118"/>
    <cellStyle name="Currency 38 3 2" xfId="24119"/>
    <cellStyle name="Currency 38 4" xfId="24120"/>
    <cellStyle name="Currency 38 4 2" xfId="24121"/>
    <cellStyle name="Currency 38 5" xfId="24122"/>
    <cellStyle name="Currency 38 5 2" xfId="24123"/>
    <cellStyle name="Currency 38 6" xfId="24124"/>
    <cellStyle name="Currency 39" xfId="24125"/>
    <cellStyle name="Currency 39 2" xfId="24126"/>
    <cellStyle name="Currency 39 2 2" xfId="24127"/>
    <cellStyle name="Currency 39 3" xfId="24128"/>
    <cellStyle name="Currency 39 3 2" xfId="24129"/>
    <cellStyle name="Currency 39 4" xfId="24130"/>
    <cellStyle name="Currency 4" xfId="24131"/>
    <cellStyle name="Currency 4 10" xfId="24132"/>
    <cellStyle name="Currency 4 10 2" xfId="24133"/>
    <cellStyle name="Currency 4 10 2 2" xfId="24134"/>
    <cellStyle name="Currency 4 10 2 2 2" xfId="24135"/>
    <cellStyle name="Currency 4 10 2 2 2 2" xfId="24136"/>
    <cellStyle name="Currency 4 10 2 2 3" xfId="24137"/>
    <cellStyle name="Currency 4 10 2 3" xfId="24138"/>
    <cellStyle name="Currency 4 10 2 3 2" xfId="24139"/>
    <cellStyle name="Currency 4 10 2 4" xfId="24140"/>
    <cellStyle name="Currency 4 10 3" xfId="24141"/>
    <cellStyle name="Currency 4 10 3 2" xfId="24142"/>
    <cellStyle name="Currency 4 10 3 2 2" xfId="24143"/>
    <cellStyle name="Currency 4 10 3 2 2 2" xfId="24144"/>
    <cellStyle name="Currency 4 10 3 2 3" xfId="24145"/>
    <cellStyle name="Currency 4 10 3 3" xfId="24146"/>
    <cellStyle name="Currency 4 10 3 3 2" xfId="24147"/>
    <cellStyle name="Currency 4 10 3 4" xfId="24148"/>
    <cellStyle name="Currency 4 10 4" xfId="24149"/>
    <cellStyle name="Currency 4 10 4 2" xfId="24150"/>
    <cellStyle name="Currency 4 10 4 2 2" xfId="24151"/>
    <cellStyle name="Currency 4 10 4 3" xfId="24152"/>
    <cellStyle name="Currency 4 10 5" xfId="24153"/>
    <cellStyle name="Currency 4 10 5 2" xfId="24154"/>
    <cellStyle name="Currency 4 10 6" xfId="24155"/>
    <cellStyle name="Currency 4 11" xfId="24156"/>
    <cellStyle name="Currency 4 11 2" xfId="24157"/>
    <cellStyle name="Currency 4 11 2 2" xfId="24158"/>
    <cellStyle name="Currency 4 11 2 2 2" xfId="24159"/>
    <cellStyle name="Currency 4 11 2 2 2 2" xfId="24160"/>
    <cellStyle name="Currency 4 11 2 2 3" xfId="24161"/>
    <cellStyle name="Currency 4 11 2 3" xfId="24162"/>
    <cellStyle name="Currency 4 11 2 3 2" xfId="24163"/>
    <cellStyle name="Currency 4 11 2 4" xfId="24164"/>
    <cellStyle name="Currency 4 11 3" xfId="24165"/>
    <cellStyle name="Currency 4 11 3 2" xfId="24166"/>
    <cellStyle name="Currency 4 11 3 2 2" xfId="24167"/>
    <cellStyle name="Currency 4 11 3 2 2 2" xfId="24168"/>
    <cellStyle name="Currency 4 11 3 2 3" xfId="24169"/>
    <cellStyle name="Currency 4 11 3 3" xfId="24170"/>
    <cellStyle name="Currency 4 11 3 3 2" xfId="24171"/>
    <cellStyle name="Currency 4 11 3 4" xfId="24172"/>
    <cellStyle name="Currency 4 11 4" xfId="24173"/>
    <cellStyle name="Currency 4 11 4 2" xfId="24174"/>
    <cellStyle name="Currency 4 11 4 2 2" xfId="24175"/>
    <cellStyle name="Currency 4 11 4 3" xfId="24176"/>
    <cellStyle name="Currency 4 11 5" xfId="24177"/>
    <cellStyle name="Currency 4 11 5 2" xfId="24178"/>
    <cellStyle name="Currency 4 11 6" xfId="24179"/>
    <cellStyle name="Currency 4 12" xfId="24180"/>
    <cellStyle name="Currency 4 12 2" xfId="24181"/>
    <cellStyle name="Currency 4 12 2 2" xfId="24182"/>
    <cellStyle name="Currency 4 12 2 2 2" xfId="24183"/>
    <cellStyle name="Currency 4 12 2 3" xfId="24184"/>
    <cellStyle name="Currency 4 12 3" xfId="24185"/>
    <cellStyle name="Currency 4 12 3 2" xfId="24186"/>
    <cellStyle name="Currency 4 12 4" xfId="24187"/>
    <cellStyle name="Currency 4 13" xfId="24188"/>
    <cellStyle name="Currency 4 13 2" xfId="24189"/>
    <cellStyle name="Currency 4 13 2 2" xfId="24190"/>
    <cellStyle name="Currency 4 13 2 2 2" xfId="24191"/>
    <cellStyle name="Currency 4 13 2 3" xfId="24192"/>
    <cellStyle name="Currency 4 13 3" xfId="24193"/>
    <cellStyle name="Currency 4 13 3 2" xfId="24194"/>
    <cellStyle name="Currency 4 13 4" xfId="24195"/>
    <cellStyle name="Currency 4 14" xfId="24196"/>
    <cellStyle name="Currency 4 14 2" xfId="24197"/>
    <cellStyle name="Currency 4 14 2 2" xfId="24198"/>
    <cellStyle name="Currency 4 14 3" xfId="24199"/>
    <cellStyle name="Currency 4 15" xfId="24200"/>
    <cellStyle name="Currency 4 15 2" xfId="24201"/>
    <cellStyle name="Currency 4 16" xfId="24202"/>
    <cellStyle name="Currency 4 17" xfId="24203"/>
    <cellStyle name="Currency 4 17 2" xfId="24204"/>
    <cellStyle name="Currency 4 17 2 2" xfId="24205"/>
    <cellStyle name="Currency 4 17 3" xfId="24206"/>
    <cellStyle name="Currency 4 18" xfId="24207"/>
    <cellStyle name="Currency 4 2" xfId="24208"/>
    <cellStyle name="Currency 4 2 2" xfId="24209"/>
    <cellStyle name="Currency 4 2 2 2" xfId="24210"/>
    <cellStyle name="Currency 4 2 2 2 2" xfId="24211"/>
    <cellStyle name="Currency 4 2 2 2 2 2" xfId="24212"/>
    <cellStyle name="Currency 4 2 2 2 3" xfId="24213"/>
    <cellStyle name="Currency 4 2 2 3" xfId="24214"/>
    <cellStyle name="Currency 4 2 2 3 2" xfId="24215"/>
    <cellStyle name="Currency 4 2 2 4" xfId="24216"/>
    <cellStyle name="Currency 4 2 3" xfId="24217"/>
    <cellStyle name="Currency 4 2 3 2" xfId="24218"/>
    <cellStyle name="Currency 4 2 3 2 2" xfId="24219"/>
    <cellStyle name="Currency 4 2 3 2 2 2" xfId="24220"/>
    <cellStyle name="Currency 4 2 3 2 3" xfId="24221"/>
    <cellStyle name="Currency 4 2 3 3" xfId="24222"/>
    <cellStyle name="Currency 4 2 3 3 2" xfId="24223"/>
    <cellStyle name="Currency 4 2 3 4" xfId="24224"/>
    <cellStyle name="Currency 4 2 4" xfId="24225"/>
    <cellStyle name="Currency 4 2 4 2" xfId="24226"/>
    <cellStyle name="Currency 4 2 4 2 2" xfId="24227"/>
    <cellStyle name="Currency 4 2 4 3" xfId="24228"/>
    <cellStyle name="Currency 4 2 5" xfId="24229"/>
    <cellStyle name="Currency 4 2 5 2" xfId="24230"/>
    <cellStyle name="Currency 4 2 6" xfId="24231"/>
    <cellStyle name="Currency 4 3" xfId="24232"/>
    <cellStyle name="Currency 4 3 2" xfId="24233"/>
    <cellStyle name="Currency 4 3 2 2" xfId="24234"/>
    <cellStyle name="Currency 4 3 2 2 2" xfId="24235"/>
    <cellStyle name="Currency 4 3 2 2 2 2" xfId="24236"/>
    <cellStyle name="Currency 4 3 2 2 3" xfId="24237"/>
    <cellStyle name="Currency 4 3 2 3" xfId="24238"/>
    <cellStyle name="Currency 4 3 2 3 2" xfId="24239"/>
    <cellStyle name="Currency 4 3 2 4" xfId="24240"/>
    <cellStyle name="Currency 4 3 3" xfId="24241"/>
    <cellStyle name="Currency 4 3 3 2" xfId="24242"/>
    <cellStyle name="Currency 4 3 3 2 2" xfId="24243"/>
    <cellStyle name="Currency 4 3 3 2 2 2" xfId="24244"/>
    <cellStyle name="Currency 4 3 3 2 3" xfId="24245"/>
    <cellStyle name="Currency 4 3 3 3" xfId="24246"/>
    <cellStyle name="Currency 4 3 3 3 2" xfId="24247"/>
    <cellStyle name="Currency 4 3 3 4" xfId="24248"/>
    <cellStyle name="Currency 4 3 4" xfId="24249"/>
    <cellStyle name="Currency 4 3 4 2" xfId="24250"/>
    <cellStyle name="Currency 4 3 4 2 2" xfId="24251"/>
    <cellStyle name="Currency 4 3 4 3" xfId="24252"/>
    <cellStyle name="Currency 4 3 5" xfId="24253"/>
    <cellStyle name="Currency 4 3 5 2" xfId="24254"/>
    <cellStyle name="Currency 4 3 6" xfId="24255"/>
    <cellStyle name="Currency 4 4" xfId="24256"/>
    <cellStyle name="Currency 4 4 2" xfId="24257"/>
    <cellStyle name="Currency 4 4 2 2" xfId="24258"/>
    <cellStyle name="Currency 4 4 2 2 2" xfId="24259"/>
    <cellStyle name="Currency 4 4 2 2 2 2" xfId="24260"/>
    <cellStyle name="Currency 4 4 2 2 3" xfId="24261"/>
    <cellStyle name="Currency 4 4 2 3" xfId="24262"/>
    <cellStyle name="Currency 4 4 2 3 2" xfId="24263"/>
    <cellStyle name="Currency 4 4 2 4" xfId="24264"/>
    <cellStyle name="Currency 4 4 3" xfId="24265"/>
    <cellStyle name="Currency 4 4 3 2" xfId="24266"/>
    <cellStyle name="Currency 4 4 3 2 2" xfId="24267"/>
    <cellStyle name="Currency 4 4 3 2 2 2" xfId="24268"/>
    <cellStyle name="Currency 4 4 3 2 3" xfId="24269"/>
    <cellStyle name="Currency 4 4 3 3" xfId="24270"/>
    <cellStyle name="Currency 4 4 3 3 2" xfId="24271"/>
    <cellStyle name="Currency 4 4 3 4" xfId="24272"/>
    <cellStyle name="Currency 4 4 4" xfId="24273"/>
    <cellStyle name="Currency 4 4 4 2" xfId="24274"/>
    <cellStyle name="Currency 4 4 4 2 2" xfId="24275"/>
    <cellStyle name="Currency 4 4 4 3" xfId="24276"/>
    <cellStyle name="Currency 4 4 5" xfId="24277"/>
    <cellStyle name="Currency 4 4 5 2" xfId="24278"/>
    <cellStyle name="Currency 4 4 6" xfId="24279"/>
    <cellStyle name="Currency 4 5" xfId="24280"/>
    <cellStyle name="Currency 4 5 2" xfId="24281"/>
    <cellStyle name="Currency 4 5 2 2" xfId="24282"/>
    <cellStyle name="Currency 4 5 2 2 2" xfId="24283"/>
    <cellStyle name="Currency 4 5 2 2 2 2" xfId="24284"/>
    <cellStyle name="Currency 4 5 2 2 3" xfId="24285"/>
    <cellStyle name="Currency 4 5 2 3" xfId="24286"/>
    <cellStyle name="Currency 4 5 2 3 2" xfId="24287"/>
    <cellStyle name="Currency 4 5 2 4" xfId="24288"/>
    <cellStyle name="Currency 4 5 3" xfId="24289"/>
    <cellStyle name="Currency 4 5 3 2" xfId="24290"/>
    <cellStyle name="Currency 4 5 3 2 2" xfId="24291"/>
    <cellStyle name="Currency 4 5 3 2 2 2" xfId="24292"/>
    <cellStyle name="Currency 4 5 3 2 3" xfId="24293"/>
    <cellStyle name="Currency 4 5 3 3" xfId="24294"/>
    <cellStyle name="Currency 4 5 3 3 2" xfId="24295"/>
    <cellStyle name="Currency 4 5 3 4" xfId="24296"/>
    <cellStyle name="Currency 4 5 4" xfId="24297"/>
    <cellStyle name="Currency 4 5 4 2" xfId="24298"/>
    <cellStyle name="Currency 4 5 4 2 2" xfId="24299"/>
    <cellStyle name="Currency 4 5 4 3" xfId="24300"/>
    <cellStyle name="Currency 4 5 5" xfId="24301"/>
    <cellStyle name="Currency 4 5 5 2" xfId="24302"/>
    <cellStyle name="Currency 4 5 6" xfId="24303"/>
    <cellStyle name="Currency 4 6" xfId="24304"/>
    <cellStyle name="Currency 4 6 2" xfId="24305"/>
    <cellStyle name="Currency 4 6 2 2" xfId="24306"/>
    <cellStyle name="Currency 4 6 2 2 2" xfId="24307"/>
    <cellStyle name="Currency 4 6 2 2 2 2" xfId="24308"/>
    <cellStyle name="Currency 4 6 2 2 3" xfId="24309"/>
    <cellStyle name="Currency 4 6 2 3" xfId="24310"/>
    <cellStyle name="Currency 4 6 2 3 2" xfId="24311"/>
    <cellStyle name="Currency 4 6 2 4" xfId="24312"/>
    <cellStyle name="Currency 4 6 3" xfId="24313"/>
    <cellStyle name="Currency 4 6 3 2" xfId="24314"/>
    <cellStyle name="Currency 4 6 3 2 2" xfId="24315"/>
    <cellStyle name="Currency 4 6 3 2 2 2" xfId="24316"/>
    <cellStyle name="Currency 4 6 3 2 3" xfId="24317"/>
    <cellStyle name="Currency 4 6 3 3" xfId="24318"/>
    <cellStyle name="Currency 4 6 3 3 2" xfId="24319"/>
    <cellStyle name="Currency 4 6 3 4" xfId="24320"/>
    <cellStyle name="Currency 4 6 4" xfId="24321"/>
    <cellStyle name="Currency 4 6 4 2" xfId="24322"/>
    <cellStyle name="Currency 4 6 4 2 2" xfId="24323"/>
    <cellStyle name="Currency 4 6 4 3" xfId="24324"/>
    <cellStyle name="Currency 4 6 5" xfId="24325"/>
    <cellStyle name="Currency 4 6 5 2" xfId="24326"/>
    <cellStyle name="Currency 4 6 6" xfId="24327"/>
    <cellStyle name="Currency 4 7" xfId="24328"/>
    <cellStyle name="Currency 4 7 2" xfId="24329"/>
    <cellStyle name="Currency 4 7 2 2" xfId="24330"/>
    <cellStyle name="Currency 4 7 2 2 2" xfId="24331"/>
    <cellStyle name="Currency 4 7 2 2 2 2" xfId="24332"/>
    <cellStyle name="Currency 4 7 2 2 3" xfId="24333"/>
    <cellStyle name="Currency 4 7 2 3" xfId="24334"/>
    <cellStyle name="Currency 4 7 2 3 2" xfId="24335"/>
    <cellStyle name="Currency 4 7 2 4" xfId="24336"/>
    <cellStyle name="Currency 4 7 3" xfId="24337"/>
    <cellStyle name="Currency 4 7 3 2" xfId="24338"/>
    <cellStyle name="Currency 4 7 3 2 2" xfId="24339"/>
    <cellStyle name="Currency 4 7 3 2 2 2" xfId="24340"/>
    <cellStyle name="Currency 4 7 3 2 3" xfId="24341"/>
    <cellStyle name="Currency 4 7 3 3" xfId="24342"/>
    <cellStyle name="Currency 4 7 3 3 2" xfId="24343"/>
    <cellStyle name="Currency 4 7 3 4" xfId="24344"/>
    <cellStyle name="Currency 4 7 4" xfId="24345"/>
    <cellStyle name="Currency 4 7 4 2" xfId="24346"/>
    <cellStyle name="Currency 4 7 4 2 2" xfId="24347"/>
    <cellStyle name="Currency 4 7 4 3" xfId="24348"/>
    <cellStyle name="Currency 4 7 5" xfId="24349"/>
    <cellStyle name="Currency 4 7 5 2" xfId="24350"/>
    <cellStyle name="Currency 4 7 6" xfId="24351"/>
    <cellStyle name="Currency 4 8" xfId="24352"/>
    <cellStyle name="Currency 4 8 2" xfId="24353"/>
    <cellStyle name="Currency 4 8 2 2" xfId="24354"/>
    <cellStyle name="Currency 4 8 2 2 2" xfId="24355"/>
    <cellStyle name="Currency 4 8 2 2 2 2" xfId="24356"/>
    <cellStyle name="Currency 4 8 2 2 3" xfId="24357"/>
    <cellStyle name="Currency 4 8 2 3" xfId="24358"/>
    <cellStyle name="Currency 4 8 2 3 2" xfId="24359"/>
    <cellStyle name="Currency 4 8 2 4" xfId="24360"/>
    <cellStyle name="Currency 4 8 3" xfId="24361"/>
    <cellStyle name="Currency 4 8 3 2" xfId="24362"/>
    <cellStyle name="Currency 4 8 3 2 2" xfId="24363"/>
    <cellStyle name="Currency 4 8 3 2 2 2" xfId="24364"/>
    <cellStyle name="Currency 4 8 3 2 3" xfId="24365"/>
    <cellStyle name="Currency 4 8 3 3" xfId="24366"/>
    <cellStyle name="Currency 4 8 3 3 2" xfId="24367"/>
    <cellStyle name="Currency 4 8 3 4" xfId="24368"/>
    <cellStyle name="Currency 4 8 4" xfId="24369"/>
    <cellStyle name="Currency 4 8 4 2" xfId="24370"/>
    <cellStyle name="Currency 4 8 4 2 2" xfId="24371"/>
    <cellStyle name="Currency 4 8 4 3" xfId="24372"/>
    <cellStyle name="Currency 4 8 5" xfId="24373"/>
    <cellStyle name="Currency 4 8 5 2" xfId="24374"/>
    <cellStyle name="Currency 4 8 6" xfId="24375"/>
    <cellStyle name="Currency 4 9" xfId="24376"/>
    <cellStyle name="Currency 4 9 2" xfId="24377"/>
    <cellStyle name="Currency 4 9 2 2" xfId="24378"/>
    <cellStyle name="Currency 4 9 2 2 2" xfId="24379"/>
    <cellStyle name="Currency 4 9 2 2 2 2" xfId="24380"/>
    <cellStyle name="Currency 4 9 2 2 3" xfId="24381"/>
    <cellStyle name="Currency 4 9 2 3" xfId="24382"/>
    <cellStyle name="Currency 4 9 2 3 2" xfId="24383"/>
    <cellStyle name="Currency 4 9 2 4" xfId="24384"/>
    <cellStyle name="Currency 4 9 3" xfId="24385"/>
    <cellStyle name="Currency 4 9 3 2" xfId="24386"/>
    <cellStyle name="Currency 4 9 3 2 2" xfId="24387"/>
    <cellStyle name="Currency 4 9 3 2 2 2" xfId="24388"/>
    <cellStyle name="Currency 4 9 3 2 3" xfId="24389"/>
    <cellStyle name="Currency 4 9 3 3" xfId="24390"/>
    <cellStyle name="Currency 4 9 3 3 2" xfId="24391"/>
    <cellStyle name="Currency 4 9 3 4" xfId="24392"/>
    <cellStyle name="Currency 4 9 4" xfId="24393"/>
    <cellStyle name="Currency 4 9 4 2" xfId="24394"/>
    <cellStyle name="Currency 4 9 4 2 2" xfId="24395"/>
    <cellStyle name="Currency 4 9 4 3" xfId="24396"/>
    <cellStyle name="Currency 4 9 5" xfId="24397"/>
    <cellStyle name="Currency 4 9 5 2" xfId="24398"/>
    <cellStyle name="Currency 4 9 6" xfId="24399"/>
    <cellStyle name="Currency 40" xfId="24400"/>
    <cellStyle name="Currency 40 2" xfId="24401"/>
    <cellStyle name="Currency 40 2 2" xfId="24402"/>
    <cellStyle name="Currency 40 3" xfId="24403"/>
    <cellStyle name="Currency 40 3 2" xfId="24404"/>
    <cellStyle name="Currency 40 4" xfId="24405"/>
    <cellStyle name="Currency 41" xfId="24406"/>
    <cellStyle name="Currency 41 2" xfId="24407"/>
    <cellStyle name="Currency 41 2 2" xfId="24408"/>
    <cellStyle name="Currency 41 3" xfId="24409"/>
    <cellStyle name="Currency 41 3 2" xfId="24410"/>
    <cellStyle name="Currency 41 4" xfId="24411"/>
    <cellStyle name="Currency 42" xfId="24412"/>
    <cellStyle name="Currency 42 2" xfId="24413"/>
    <cellStyle name="Currency 42 2 2" xfId="24414"/>
    <cellStyle name="Currency 42 3" xfId="24415"/>
    <cellStyle name="Currency 42 3 2" xfId="24416"/>
    <cellStyle name="Currency 42 4" xfId="24417"/>
    <cellStyle name="Currency 43" xfId="24418"/>
    <cellStyle name="Currency 43 2" xfId="24419"/>
    <cellStyle name="Currency 43 2 2" xfId="24420"/>
    <cellStyle name="Currency 43 2 2 2" xfId="24421"/>
    <cellStyle name="Currency 43 2 3" xfId="24422"/>
    <cellStyle name="Currency 43 3" xfId="24423"/>
    <cellStyle name="Currency 44" xfId="24424"/>
    <cellStyle name="Currency 44 2" xfId="24425"/>
    <cellStyle name="Currency 44 2 2" xfId="24426"/>
    <cellStyle name="Currency 44 2 2 2" xfId="24427"/>
    <cellStyle name="Currency 44 2 3" xfId="24428"/>
    <cellStyle name="Currency 44 3" xfId="24429"/>
    <cellStyle name="Currency 45" xfId="24430"/>
    <cellStyle name="Currency 45 2" xfId="24431"/>
    <cellStyle name="Currency 45 2 2" xfId="24432"/>
    <cellStyle name="Currency 45 2 2 2" xfId="24433"/>
    <cellStyle name="Currency 45 2 3" xfId="24434"/>
    <cellStyle name="Currency 45 3" xfId="24435"/>
    <cellStyle name="Currency 46" xfId="24436"/>
    <cellStyle name="Currency 46 2" xfId="24437"/>
    <cellStyle name="Currency 46 2 2" xfId="24438"/>
    <cellStyle name="Currency 46 2 2 2" xfId="24439"/>
    <cellStyle name="Currency 46 2 3" xfId="24440"/>
    <cellStyle name="Currency 46 3" xfId="24441"/>
    <cellStyle name="Currency 47" xfId="24442"/>
    <cellStyle name="Currency 47 2" xfId="24443"/>
    <cellStyle name="Currency 47 2 2" xfId="24444"/>
    <cellStyle name="Currency 47 3" xfId="24445"/>
    <cellStyle name="Currency 47 3 2" xfId="24446"/>
    <cellStyle name="Currency 47 4" xfId="24447"/>
    <cellStyle name="Currency 48" xfId="24448"/>
    <cellStyle name="Currency 48 2" xfId="24449"/>
    <cellStyle name="Currency 48 2 2" xfId="24450"/>
    <cellStyle name="Currency 48 3" xfId="24451"/>
    <cellStyle name="Currency 48 3 2" xfId="24452"/>
    <cellStyle name="Currency 48 4" xfId="24453"/>
    <cellStyle name="Currency 49" xfId="24454"/>
    <cellStyle name="Currency 49 2" xfId="24455"/>
    <cellStyle name="Currency 49 2 2" xfId="24456"/>
    <cellStyle name="Currency 49 3" xfId="24457"/>
    <cellStyle name="Currency 49 3 2" xfId="24458"/>
    <cellStyle name="Currency 49 4" xfId="24459"/>
    <cellStyle name="Currency 5" xfId="24460"/>
    <cellStyle name="Currency 5 2" xfId="24461"/>
    <cellStyle name="Currency 5 2 2" xfId="24462"/>
    <cellStyle name="Currency 5 2 2 2" xfId="24463"/>
    <cellStyle name="Currency 5 2 2 2 2" xfId="24464"/>
    <cellStyle name="Currency 5 2 2 3" xfId="24465"/>
    <cellStyle name="Currency 5 2 3" xfId="24466"/>
    <cellStyle name="Currency 5 2 3 2" xfId="24467"/>
    <cellStyle name="Currency 5 3" xfId="24468"/>
    <cellStyle name="Currency 5 3 2" xfId="24469"/>
    <cellStyle name="Currency 5 4" xfId="24470"/>
    <cellStyle name="Currency 50" xfId="24471"/>
    <cellStyle name="Currency 50 2" xfId="24472"/>
    <cellStyle name="Currency 50 2 2" xfId="24473"/>
    <cellStyle name="Currency 50 3" xfId="24474"/>
    <cellStyle name="Currency 50 3 2" xfId="24475"/>
    <cellStyle name="Currency 50 4" xfId="24476"/>
    <cellStyle name="Currency 51" xfId="24477"/>
    <cellStyle name="Currency 51 2" xfId="24478"/>
    <cellStyle name="Currency 51 2 2" xfId="24479"/>
    <cellStyle name="Currency 51 2 3" xfId="24480"/>
    <cellStyle name="Currency 51 3" xfId="24481"/>
    <cellStyle name="Currency 51 3 2" xfId="24482"/>
    <cellStyle name="Currency 51 3 3" xfId="24483"/>
    <cellStyle name="Currency 51 4" xfId="24484"/>
    <cellStyle name="Currency 51 4 2" xfId="24485"/>
    <cellStyle name="Currency 51 5" xfId="24486"/>
    <cellStyle name="Currency 52" xfId="24487"/>
    <cellStyle name="Currency 52 2" xfId="24488"/>
    <cellStyle name="Currency 52 2 2" xfId="24489"/>
    <cellStyle name="Currency 52 3" xfId="24490"/>
    <cellStyle name="Currency 52 3 2" xfId="24491"/>
    <cellStyle name="Currency 52 4" xfId="24492"/>
    <cellStyle name="Currency 53" xfId="24493"/>
    <cellStyle name="Currency 53 2" xfId="24494"/>
    <cellStyle name="Currency 53 2 2" xfId="24495"/>
    <cellStyle name="Currency 53 3" xfId="24496"/>
    <cellStyle name="Currency 53 3 2" xfId="24497"/>
    <cellStyle name="Currency 53 4" xfId="24498"/>
    <cellStyle name="Currency 54" xfId="24499"/>
    <cellStyle name="Currency 54 2" xfId="24500"/>
    <cellStyle name="Currency 54 2 2" xfId="24501"/>
    <cellStyle name="Currency 54 2 3" xfId="24502"/>
    <cellStyle name="Currency 54 3" xfId="24503"/>
    <cellStyle name="Currency 54 3 2" xfId="24504"/>
    <cellStyle name="Currency 54 3 3" xfId="24505"/>
    <cellStyle name="Currency 54 4" xfId="24506"/>
    <cellStyle name="Currency 54 4 2" xfId="24507"/>
    <cellStyle name="Currency 54 5" xfId="24508"/>
    <cellStyle name="Currency 55" xfId="24509"/>
    <cellStyle name="Currency 55 2" xfId="24510"/>
    <cellStyle name="Currency 55 2 2" xfId="24511"/>
    <cellStyle name="Currency 55 2 3" xfId="24512"/>
    <cellStyle name="Currency 55 3" xfId="24513"/>
    <cellStyle name="Currency 55 3 2" xfId="24514"/>
    <cellStyle name="Currency 55 3 3" xfId="24515"/>
    <cellStyle name="Currency 55 4" xfId="24516"/>
    <cellStyle name="Currency 55 4 2" xfId="24517"/>
    <cellStyle name="Currency 55 5" xfId="24518"/>
    <cellStyle name="Currency 56" xfId="24519"/>
    <cellStyle name="Currency 56 2" xfId="24520"/>
    <cellStyle name="Currency 56 2 2" xfId="24521"/>
    <cellStyle name="Currency 56 3" xfId="24522"/>
    <cellStyle name="Currency 56 3 2" xfId="24523"/>
    <cellStyle name="Currency 56 4" xfId="24524"/>
    <cellStyle name="Currency 57" xfId="24525"/>
    <cellStyle name="Currency 57 2" xfId="24526"/>
    <cellStyle name="Currency 57 2 2" xfId="24527"/>
    <cellStyle name="Currency 57 3" xfId="24528"/>
    <cellStyle name="Currency 57 3 2" xfId="24529"/>
    <cellStyle name="Currency 57 4" xfId="24530"/>
    <cellStyle name="Currency 58" xfId="24531"/>
    <cellStyle name="Currency 58 2" xfId="24532"/>
    <cellStyle name="Currency 58 2 2" xfId="24533"/>
    <cellStyle name="Currency 58 2 2 2" xfId="24534"/>
    <cellStyle name="Currency 58 2 2 3" xfId="24535"/>
    <cellStyle name="Currency 58 2 3" xfId="24536"/>
    <cellStyle name="Currency 58 3" xfId="24537"/>
    <cellStyle name="Currency 58 3 2" xfId="24538"/>
    <cellStyle name="Currency 58 4" xfId="24539"/>
    <cellStyle name="Currency 58 4 2" xfId="24540"/>
    <cellStyle name="Currency 58 5" xfId="24541"/>
    <cellStyle name="Currency 59" xfId="24542"/>
    <cellStyle name="Currency 59 2" xfId="24543"/>
    <cellStyle name="Currency 59 2 2" xfId="24544"/>
    <cellStyle name="Currency 59 3" xfId="24545"/>
    <cellStyle name="Currency 59 3 2" xfId="24546"/>
    <cellStyle name="Currency 59 4" xfId="24547"/>
    <cellStyle name="Currency 6" xfId="24548"/>
    <cellStyle name="Currency 6 2" xfId="24549"/>
    <cellStyle name="Currency 6 2 2" xfId="24550"/>
    <cellStyle name="Currency 6 2 2 2" xfId="24551"/>
    <cellStyle name="Currency 6 2 2 3" xfId="24552"/>
    <cellStyle name="Currency 6 2 3" xfId="24553"/>
    <cellStyle name="Currency 6 3" xfId="24554"/>
    <cellStyle name="Currency 6 3 2" xfId="24555"/>
    <cellStyle name="Currency 6 4" xfId="24556"/>
    <cellStyle name="Currency 60" xfId="24557"/>
    <cellStyle name="Currency 60 2" xfId="24558"/>
    <cellStyle name="Currency 60 2 2" xfId="24559"/>
    <cellStyle name="Currency 60 3" xfId="24560"/>
    <cellStyle name="Currency 60 3 2" xfId="24561"/>
    <cellStyle name="Currency 60 4" xfId="24562"/>
    <cellStyle name="Currency 61" xfId="24563"/>
    <cellStyle name="Currency 61 2" xfId="24564"/>
    <cellStyle name="Currency 61 2 2" xfId="24565"/>
    <cellStyle name="Currency 61 3" xfId="24566"/>
    <cellStyle name="Currency 61 3 2" xfId="24567"/>
    <cellStyle name="Currency 61 4" xfId="24568"/>
    <cellStyle name="Currency 62" xfId="24569"/>
    <cellStyle name="Currency 62 2" xfId="24570"/>
    <cellStyle name="Currency 62 2 2" xfId="24571"/>
    <cellStyle name="Currency 62 3" xfId="24572"/>
    <cellStyle name="Currency 63" xfId="24573"/>
    <cellStyle name="Currency 63 2" xfId="24574"/>
    <cellStyle name="Currency 63 2 2" xfId="24575"/>
    <cellStyle name="Currency 63 3" xfId="24576"/>
    <cellStyle name="Currency 64" xfId="24577"/>
    <cellStyle name="Currency 64 2" xfId="24578"/>
    <cellStyle name="Currency 64 2 2" xfId="24579"/>
    <cellStyle name="Currency 64 3" xfId="24580"/>
    <cellStyle name="Currency 64 3 2" xfId="24581"/>
    <cellStyle name="Currency 64 4" xfId="24582"/>
    <cellStyle name="Currency 64 5" xfId="24583"/>
    <cellStyle name="Currency 65" xfId="24584"/>
    <cellStyle name="Currency 65 2" xfId="24585"/>
    <cellStyle name="Currency 65 2 2" xfId="24586"/>
    <cellStyle name="Currency 65 3" xfId="24587"/>
    <cellStyle name="Currency 65 3 2" xfId="24588"/>
    <cellStyle name="Currency 65 4" xfId="24589"/>
    <cellStyle name="Currency 65 5" xfId="24590"/>
    <cellStyle name="Currency 66" xfId="24591"/>
    <cellStyle name="Currency 66 2" xfId="24592"/>
    <cellStyle name="Currency 66 2 2" xfId="24593"/>
    <cellStyle name="Currency 66 3" xfId="24594"/>
    <cellStyle name="Currency 66 3 2" xfId="24595"/>
    <cellStyle name="Currency 66 4" xfId="24596"/>
    <cellStyle name="Currency 66 5" xfId="24597"/>
    <cellStyle name="Currency 67" xfId="24598"/>
    <cellStyle name="Currency 67 2" xfId="24599"/>
    <cellStyle name="Currency 67 2 2" xfId="24600"/>
    <cellStyle name="Currency 67 3" xfId="24601"/>
    <cellStyle name="Currency 67 3 2" xfId="24602"/>
    <cellStyle name="Currency 67 4" xfId="24603"/>
    <cellStyle name="Currency 67 5" xfId="24604"/>
    <cellStyle name="Currency 68" xfId="24605"/>
    <cellStyle name="Currency 68 2" xfId="24606"/>
    <cellStyle name="Currency 68 2 2" xfId="24607"/>
    <cellStyle name="Currency 68 3" xfId="24608"/>
    <cellStyle name="Currency 68 3 2" xfId="24609"/>
    <cellStyle name="Currency 68 4" xfId="24610"/>
    <cellStyle name="Currency 68 5" xfId="24611"/>
    <cellStyle name="Currency 69" xfId="24612"/>
    <cellStyle name="Currency 69 2" xfId="24613"/>
    <cellStyle name="Currency 69 2 2" xfId="24614"/>
    <cellStyle name="Currency 69 3" xfId="24615"/>
    <cellStyle name="Currency 69 3 2" xfId="24616"/>
    <cellStyle name="Currency 69 4" xfId="24617"/>
    <cellStyle name="Currency 69 5" xfId="24618"/>
    <cellStyle name="Currency 7" xfId="24619"/>
    <cellStyle name="Currency 7 2" xfId="24620"/>
    <cellStyle name="Currency 7 2 2" xfId="24621"/>
    <cellStyle name="Currency 7 2 2 2" xfId="24622"/>
    <cellStyle name="Currency 7 2 3" xfId="24623"/>
    <cellStyle name="Currency 7 2 3 2" xfId="24624"/>
    <cellStyle name="Currency 7 2 4" xfId="24625"/>
    <cellStyle name="Currency 7 3" xfId="24626"/>
    <cellStyle name="Currency 7 3 2" xfId="24627"/>
    <cellStyle name="Currency 7 4" xfId="24628"/>
    <cellStyle name="Currency 70" xfId="24629"/>
    <cellStyle name="Currency 70 2" xfId="24630"/>
    <cellStyle name="Currency 70 2 2" xfId="24631"/>
    <cellStyle name="Currency 70 3" xfId="24632"/>
    <cellStyle name="Currency 70 3 2" xfId="24633"/>
    <cellStyle name="Currency 70 4" xfId="24634"/>
    <cellStyle name="Currency 70 5" xfId="24635"/>
    <cellStyle name="Currency 71" xfId="24636"/>
    <cellStyle name="Currency 71 2" xfId="24637"/>
    <cellStyle name="Currency 71 2 2" xfId="24638"/>
    <cellStyle name="Currency 71 3" xfId="24639"/>
    <cellStyle name="Currency 71 3 2" xfId="24640"/>
    <cellStyle name="Currency 71 4" xfId="24641"/>
    <cellStyle name="Currency 71 5" xfId="24642"/>
    <cellStyle name="Currency 72" xfId="24643"/>
    <cellStyle name="Currency 72 2" xfId="24644"/>
    <cellStyle name="Currency 72 2 2" xfId="24645"/>
    <cellStyle name="Currency 72 3" xfId="24646"/>
    <cellStyle name="Currency 72 3 2" xfId="24647"/>
    <cellStyle name="Currency 72 4" xfId="24648"/>
    <cellStyle name="Currency 72 5" xfId="24649"/>
    <cellStyle name="Currency 73" xfId="24650"/>
    <cellStyle name="Currency 73 2" xfId="24651"/>
    <cellStyle name="Currency 73 2 2" xfId="24652"/>
    <cellStyle name="Currency 73 3" xfId="24653"/>
    <cellStyle name="Currency 73 3 2" xfId="24654"/>
    <cellStyle name="Currency 73 4" xfId="24655"/>
    <cellStyle name="Currency 73 5" xfId="24656"/>
    <cellStyle name="Currency 74" xfId="24657"/>
    <cellStyle name="Currency 74 2" xfId="24658"/>
    <cellStyle name="Currency 74 2 2" xfId="24659"/>
    <cellStyle name="Currency 74 3" xfId="24660"/>
    <cellStyle name="Currency 74 3 2" xfId="24661"/>
    <cellStyle name="Currency 74 4" xfId="24662"/>
    <cellStyle name="Currency 74 5" xfId="24663"/>
    <cellStyle name="Currency 75" xfId="24664"/>
    <cellStyle name="Currency 75 2" xfId="24665"/>
    <cellStyle name="Currency 75 2 2" xfId="24666"/>
    <cellStyle name="Currency 75 3" xfId="24667"/>
    <cellStyle name="Currency 75 3 2" xfId="24668"/>
    <cellStyle name="Currency 75 4" xfId="24669"/>
    <cellStyle name="Currency 75 5" xfId="24670"/>
    <cellStyle name="Currency 76" xfId="24671"/>
    <cellStyle name="Currency 76 2" xfId="24672"/>
    <cellStyle name="Currency 76 2 2" xfId="24673"/>
    <cellStyle name="Currency 76 3" xfId="24674"/>
    <cellStyle name="Currency 76 3 2" xfId="24675"/>
    <cellStyle name="Currency 76 4" xfId="24676"/>
    <cellStyle name="Currency 76 5" xfId="24677"/>
    <cellStyle name="Currency 77" xfId="24678"/>
    <cellStyle name="Currency 77 2" xfId="24679"/>
    <cellStyle name="Currency 77 2 2" xfId="24680"/>
    <cellStyle name="Currency 77 3" xfId="24681"/>
    <cellStyle name="Currency 77 3 2" xfId="24682"/>
    <cellStyle name="Currency 77 4" xfId="24683"/>
    <cellStyle name="Currency 77 5" xfId="24684"/>
    <cellStyle name="Currency 78" xfId="24685"/>
    <cellStyle name="Currency 78 2" xfId="24686"/>
    <cellStyle name="Currency 78 2 2" xfId="24687"/>
    <cellStyle name="Currency 78 3" xfId="24688"/>
    <cellStyle name="Currency 78 3 2" xfId="24689"/>
    <cellStyle name="Currency 78 4" xfId="24690"/>
    <cellStyle name="Currency 78 5" xfId="24691"/>
    <cellStyle name="Currency 79" xfId="24692"/>
    <cellStyle name="Currency 79 2" xfId="24693"/>
    <cellStyle name="Currency 79 2 2" xfId="24694"/>
    <cellStyle name="Currency 79 3" xfId="24695"/>
    <cellStyle name="Currency 79 3 2" xfId="24696"/>
    <cellStyle name="Currency 79 4" xfId="24697"/>
    <cellStyle name="Currency 79 5" xfId="24698"/>
    <cellStyle name="Currency 8" xfId="24699"/>
    <cellStyle name="Currency 8 2" xfId="24700"/>
    <cellStyle name="Currency 8 2 2" xfId="24701"/>
    <cellStyle name="Currency 8 2 2 2" xfId="24702"/>
    <cellStyle name="Currency 8 2 2 3" xfId="24703"/>
    <cellStyle name="Currency 8 2 3" xfId="24704"/>
    <cellStyle name="Currency 8 3" xfId="24705"/>
    <cellStyle name="Currency 8 3 2" xfId="24706"/>
    <cellStyle name="Currency 8 4" xfId="24707"/>
    <cellStyle name="Currency 8 4 2" xfId="24708"/>
    <cellStyle name="Currency 8 5" xfId="24709"/>
    <cellStyle name="Currency 80" xfId="24710"/>
    <cellStyle name="Currency 80 2" xfId="24711"/>
    <cellStyle name="Currency 80 2 2" xfId="24712"/>
    <cellStyle name="Currency 80 3" xfId="24713"/>
    <cellStyle name="Currency 80 3 2" xfId="24714"/>
    <cellStyle name="Currency 80 4" xfId="24715"/>
    <cellStyle name="Currency 80 5" xfId="24716"/>
    <cellStyle name="Currency 81" xfId="24717"/>
    <cellStyle name="Currency 81 2" xfId="24718"/>
    <cellStyle name="Currency 81 2 2" xfId="24719"/>
    <cellStyle name="Currency 81 3" xfId="24720"/>
    <cellStyle name="Currency 82" xfId="24721"/>
    <cellStyle name="Currency 82 2" xfId="24722"/>
    <cellStyle name="Currency 82 2 2" xfId="24723"/>
    <cellStyle name="Currency 82 3" xfId="24724"/>
    <cellStyle name="Currency 83" xfId="24725"/>
    <cellStyle name="Currency 83 2" xfId="24726"/>
    <cellStyle name="Currency 83 2 2" xfId="24727"/>
    <cellStyle name="Currency 83 3" xfId="24728"/>
    <cellStyle name="Currency 84" xfId="24729"/>
    <cellStyle name="Currency 84 2" xfId="24730"/>
    <cellStyle name="Currency 84 2 2" xfId="24731"/>
    <cellStyle name="Currency 84 3" xfId="24732"/>
    <cellStyle name="Currency 84 3 2" xfId="24733"/>
    <cellStyle name="Currency 84 4" xfId="24734"/>
    <cellStyle name="Currency 84 5" xfId="24735"/>
    <cellStyle name="Currency 85" xfId="24736"/>
    <cellStyle name="Currency 85 2" xfId="24737"/>
    <cellStyle name="Currency 85 2 2" xfId="24738"/>
    <cellStyle name="Currency 85 3" xfId="24739"/>
    <cellStyle name="Currency 85 3 2" xfId="24740"/>
    <cellStyle name="Currency 85 4" xfId="24741"/>
    <cellStyle name="Currency 85 5" xfId="24742"/>
    <cellStyle name="Currency 86" xfId="24743"/>
    <cellStyle name="Currency 86 2" xfId="24744"/>
    <cellStyle name="Currency 86 2 2" xfId="24745"/>
    <cellStyle name="Currency 86 3" xfId="24746"/>
    <cellStyle name="Currency 87" xfId="24747"/>
    <cellStyle name="Currency 87 2" xfId="24748"/>
    <cellStyle name="Currency 87 2 2" xfId="24749"/>
    <cellStyle name="Currency 87 3" xfId="24750"/>
    <cellStyle name="Currency 87 4" xfId="24751"/>
    <cellStyle name="Currency 88" xfId="24752"/>
    <cellStyle name="Currency 88 2" xfId="24753"/>
    <cellStyle name="Currency 88 2 2" xfId="24754"/>
    <cellStyle name="Currency 88 3" xfId="24755"/>
    <cellStyle name="Currency 89" xfId="24756"/>
    <cellStyle name="Currency 89 2" xfId="24757"/>
    <cellStyle name="Currency 89 3" xfId="24758"/>
    <cellStyle name="Currency 9" xfId="24759"/>
    <cellStyle name="Currency 9 2" xfId="24760"/>
    <cellStyle name="Currency 9 2 2" xfId="24761"/>
    <cellStyle name="Currency 9 2 2 2" xfId="24762"/>
    <cellStyle name="Currency 9 2 2 3" xfId="24763"/>
    <cellStyle name="Currency 9 2 3" xfId="24764"/>
    <cellStyle name="Currency 9 3" xfId="24765"/>
    <cellStyle name="Currency 90" xfId="24766"/>
    <cellStyle name="Currency 90 2" xfId="24767"/>
    <cellStyle name="Currency 90 3" xfId="24768"/>
    <cellStyle name="Currency 91" xfId="24769"/>
    <cellStyle name="Currency 91 2" xfId="24770"/>
    <cellStyle name="Currency 91 3" xfId="24771"/>
    <cellStyle name="Currency 92" xfId="24772"/>
    <cellStyle name="Currency 92 2" xfId="24773"/>
    <cellStyle name="Currency 92 3" xfId="24774"/>
    <cellStyle name="Currency 93" xfId="24775"/>
    <cellStyle name="Currency 93 2" xfId="24776"/>
    <cellStyle name="Currency 93 3" xfId="24777"/>
    <cellStyle name="Currency 94" xfId="24778"/>
    <cellStyle name="Currency 94 2" xfId="24779"/>
    <cellStyle name="Currency 94 3" xfId="24780"/>
    <cellStyle name="Currency 95" xfId="24781"/>
    <cellStyle name="Currency 95 2" xfId="24782"/>
    <cellStyle name="Currency 95 3" xfId="24783"/>
    <cellStyle name="Currency 96" xfId="24784"/>
    <cellStyle name="Currency 96 2" xfId="24785"/>
    <cellStyle name="Currency 96 3" xfId="24786"/>
    <cellStyle name="Currency 97" xfId="24787"/>
    <cellStyle name="Currency 97 2" xfId="24788"/>
    <cellStyle name="Currency 97 3" xfId="24789"/>
    <cellStyle name="Currency 98" xfId="24790"/>
    <cellStyle name="Currency 98 2" xfId="24791"/>
    <cellStyle name="Currency 99" xfId="24792"/>
    <cellStyle name="Currency 99 2" xfId="24793"/>
    <cellStyle name="Currency0" xfId="24794"/>
    <cellStyle name="Currency0 2" xfId="24795"/>
    <cellStyle name="Currency0 2 2" xfId="24796"/>
    <cellStyle name="Currency0 3" xfId="24797"/>
    <cellStyle name="Date" xfId="24798"/>
    <cellStyle name="Date 2" xfId="24799"/>
    <cellStyle name="Date 2 2" xfId="24800"/>
    <cellStyle name="Date 2 2 2" xfId="24801"/>
    <cellStyle name="Date 2 3" xfId="24802"/>
    <cellStyle name="Date 3" xfId="24803"/>
    <cellStyle name="Date 3 2" xfId="24804"/>
    <cellStyle name="Date 4" xfId="24805"/>
    <cellStyle name="Date 5" xfId="24806"/>
    <cellStyle name="Date 6" xfId="24807"/>
    <cellStyle name="Explanatory Text 2" xfId="24808"/>
    <cellStyle name="Explanatory Text 2 2" xfId="24809"/>
    <cellStyle name="Explanatory Text 2 3" xfId="24810"/>
    <cellStyle name="Fixed" xfId="24811"/>
    <cellStyle name="Fixed 2" xfId="24812"/>
    <cellStyle name="Fixed 2 2" xfId="24813"/>
    <cellStyle name="Fixed 3" xfId="24814"/>
    <cellStyle name="Good 2" xfId="24815"/>
    <cellStyle name="Good 2 2" xfId="24816"/>
    <cellStyle name="Good 2 3" xfId="24817"/>
    <cellStyle name="Good 2 4" xfId="24818"/>
    <cellStyle name="Good 3" xfId="24819"/>
    <cellStyle name="Good 4" xfId="24820"/>
    <cellStyle name="Good 5" xfId="24821"/>
    <cellStyle name="Good 5 2" xfId="24822"/>
    <cellStyle name="Good 6" xfId="24823"/>
    <cellStyle name="Good 7" xfId="24824"/>
    <cellStyle name="Good 8" xfId="24825"/>
    <cellStyle name="Grey" xfId="24826"/>
    <cellStyle name="Heading 1 2" xfId="24827"/>
    <cellStyle name="Heading 1 2 10" xfId="24828"/>
    <cellStyle name="Heading 1 2 11" xfId="24829"/>
    <cellStyle name="Heading 1 2 12" xfId="24830"/>
    <cellStyle name="Heading 1 2 13" xfId="24831"/>
    <cellStyle name="Heading 1 2 14" xfId="24832"/>
    <cellStyle name="Heading 1 2 15" xfId="24833"/>
    <cellStyle name="Heading 1 2 16" xfId="24834"/>
    <cellStyle name="Heading 1 2 17" xfId="24835"/>
    <cellStyle name="Heading 1 2 18" xfId="24836"/>
    <cellStyle name="Heading 1 2 19" xfId="24837"/>
    <cellStyle name="Heading 1 2 2" xfId="24838"/>
    <cellStyle name="Heading 1 2 20" xfId="24839"/>
    <cellStyle name="Heading 1 2 21" xfId="24840"/>
    <cellStyle name="Heading 1 2 22" xfId="24841"/>
    <cellStyle name="Heading 1 2 3" xfId="24842"/>
    <cellStyle name="Heading 1 2 4" xfId="24843"/>
    <cellStyle name="Heading 1 2 5" xfId="24844"/>
    <cellStyle name="Heading 1 2 6" xfId="24845"/>
    <cellStyle name="Heading 1 2 7" xfId="24846"/>
    <cellStyle name="Heading 1 2 8" xfId="24847"/>
    <cellStyle name="Heading 1 2 9" xfId="24848"/>
    <cellStyle name="Heading 1 3" xfId="24849"/>
    <cellStyle name="Heading 1 3 10" xfId="24850"/>
    <cellStyle name="Heading 1 3 11" xfId="24851"/>
    <cellStyle name="Heading 1 3 12" xfId="24852"/>
    <cellStyle name="Heading 1 3 13" xfId="24853"/>
    <cellStyle name="Heading 1 3 14" xfId="24854"/>
    <cellStyle name="Heading 1 3 15" xfId="24855"/>
    <cellStyle name="Heading 1 3 16" xfId="24856"/>
    <cellStyle name="Heading 1 3 17" xfId="24857"/>
    <cellStyle name="Heading 1 3 18" xfId="24858"/>
    <cellStyle name="Heading 1 3 19" xfId="24859"/>
    <cellStyle name="Heading 1 3 2" xfId="24860"/>
    <cellStyle name="Heading 1 3 3" xfId="24861"/>
    <cellStyle name="Heading 1 3 4" xfId="24862"/>
    <cellStyle name="Heading 1 3 5" xfId="24863"/>
    <cellStyle name="Heading 1 3 6" xfId="24864"/>
    <cellStyle name="Heading 1 3 7" xfId="24865"/>
    <cellStyle name="Heading 1 3 8" xfId="24866"/>
    <cellStyle name="Heading 1 3 9" xfId="24867"/>
    <cellStyle name="Heading 1 4" xfId="24868"/>
    <cellStyle name="Heading 1 4 10" xfId="24869"/>
    <cellStyle name="Heading 1 4 11" xfId="24870"/>
    <cellStyle name="Heading 1 4 12" xfId="24871"/>
    <cellStyle name="Heading 1 4 13" xfId="24872"/>
    <cellStyle name="Heading 1 4 14" xfId="24873"/>
    <cellStyle name="Heading 1 4 15" xfId="24874"/>
    <cellStyle name="Heading 1 4 16" xfId="24875"/>
    <cellStyle name="Heading 1 4 17" xfId="24876"/>
    <cellStyle name="Heading 1 4 18" xfId="24877"/>
    <cellStyle name="Heading 1 4 19" xfId="24878"/>
    <cellStyle name="Heading 1 4 2" xfId="24879"/>
    <cellStyle name="Heading 1 4 3" xfId="24880"/>
    <cellStyle name="Heading 1 4 4" xfId="24881"/>
    <cellStyle name="Heading 1 4 5" xfId="24882"/>
    <cellStyle name="Heading 1 4 6" xfId="24883"/>
    <cellStyle name="Heading 1 4 7" xfId="24884"/>
    <cellStyle name="Heading 1 4 8" xfId="24885"/>
    <cellStyle name="Heading 1 4 9" xfId="24886"/>
    <cellStyle name="Heading 1 5" xfId="24887"/>
    <cellStyle name="Heading 1 5 10" xfId="24888"/>
    <cellStyle name="Heading 1 5 11" xfId="24889"/>
    <cellStyle name="Heading 1 5 12" xfId="24890"/>
    <cellStyle name="Heading 1 5 13" xfId="24891"/>
    <cellStyle name="Heading 1 5 14" xfId="24892"/>
    <cellStyle name="Heading 1 5 15" xfId="24893"/>
    <cellStyle name="Heading 1 5 16" xfId="24894"/>
    <cellStyle name="Heading 1 5 17" xfId="24895"/>
    <cellStyle name="Heading 1 5 18" xfId="24896"/>
    <cellStyle name="Heading 1 5 19" xfId="24897"/>
    <cellStyle name="Heading 1 5 2" xfId="24898"/>
    <cellStyle name="Heading 1 5 3" xfId="24899"/>
    <cellStyle name="Heading 1 5 4" xfId="24900"/>
    <cellStyle name="Heading 1 5 5" xfId="24901"/>
    <cellStyle name="Heading 1 5 6" xfId="24902"/>
    <cellStyle name="Heading 1 5 7" xfId="24903"/>
    <cellStyle name="Heading 1 5 8" xfId="24904"/>
    <cellStyle name="Heading 1 5 9" xfId="24905"/>
    <cellStyle name="Heading 1 6" xfId="24906"/>
    <cellStyle name="Heading 2 2" xfId="24907"/>
    <cellStyle name="Heading 2 2 10" xfId="24908"/>
    <cellStyle name="Heading 2 2 11" xfId="24909"/>
    <cellStyle name="Heading 2 2 12" xfId="24910"/>
    <cellStyle name="Heading 2 2 13" xfId="24911"/>
    <cellStyle name="Heading 2 2 14" xfId="24912"/>
    <cellStyle name="Heading 2 2 15" xfId="24913"/>
    <cellStyle name="Heading 2 2 16" xfId="24914"/>
    <cellStyle name="Heading 2 2 17" xfId="24915"/>
    <cellStyle name="Heading 2 2 18" xfId="24916"/>
    <cellStyle name="Heading 2 2 19" xfId="24917"/>
    <cellStyle name="Heading 2 2 2" xfId="24918"/>
    <cellStyle name="Heading 2 2 20" xfId="24919"/>
    <cellStyle name="Heading 2 2 21" xfId="24920"/>
    <cellStyle name="Heading 2 2 22" xfId="24921"/>
    <cellStyle name="Heading 2 2 3" xfId="24922"/>
    <cellStyle name="Heading 2 2 4" xfId="24923"/>
    <cellStyle name="Heading 2 2 5" xfId="24924"/>
    <cellStyle name="Heading 2 2 6" xfId="24925"/>
    <cellStyle name="Heading 2 2 7" xfId="24926"/>
    <cellStyle name="Heading 2 2 8" xfId="24927"/>
    <cellStyle name="Heading 2 2 9" xfId="24928"/>
    <cellStyle name="Heading 2 3" xfId="24929"/>
    <cellStyle name="Heading 2 3 10" xfId="24930"/>
    <cellStyle name="Heading 2 3 11" xfId="24931"/>
    <cellStyle name="Heading 2 3 12" xfId="24932"/>
    <cellStyle name="Heading 2 3 13" xfId="24933"/>
    <cellStyle name="Heading 2 3 14" xfId="24934"/>
    <cellStyle name="Heading 2 3 15" xfId="24935"/>
    <cellStyle name="Heading 2 3 16" xfId="24936"/>
    <cellStyle name="Heading 2 3 17" xfId="24937"/>
    <cellStyle name="Heading 2 3 18" xfId="24938"/>
    <cellStyle name="Heading 2 3 19" xfId="24939"/>
    <cellStyle name="Heading 2 3 2" xfId="24940"/>
    <cellStyle name="Heading 2 3 3" xfId="24941"/>
    <cellStyle name="Heading 2 3 4" xfId="24942"/>
    <cellStyle name="Heading 2 3 5" xfId="24943"/>
    <cellStyle name="Heading 2 3 6" xfId="24944"/>
    <cellStyle name="Heading 2 3 7" xfId="24945"/>
    <cellStyle name="Heading 2 3 8" xfId="24946"/>
    <cellStyle name="Heading 2 3 9" xfId="24947"/>
    <cellStyle name="Heading 2 4" xfId="24948"/>
    <cellStyle name="Heading 2 4 10" xfId="24949"/>
    <cellStyle name="Heading 2 4 11" xfId="24950"/>
    <cellStyle name="Heading 2 4 12" xfId="24951"/>
    <cellStyle name="Heading 2 4 13" xfId="24952"/>
    <cellStyle name="Heading 2 4 14" xfId="24953"/>
    <cellStyle name="Heading 2 4 15" xfId="24954"/>
    <cellStyle name="Heading 2 4 16" xfId="24955"/>
    <cellStyle name="Heading 2 4 17" xfId="24956"/>
    <cellStyle name="Heading 2 4 18" xfId="24957"/>
    <cellStyle name="Heading 2 4 19" xfId="24958"/>
    <cellStyle name="Heading 2 4 2" xfId="24959"/>
    <cellStyle name="Heading 2 4 3" xfId="24960"/>
    <cellStyle name="Heading 2 4 4" xfId="24961"/>
    <cellStyle name="Heading 2 4 5" xfId="24962"/>
    <cellStyle name="Heading 2 4 6" xfId="24963"/>
    <cellStyle name="Heading 2 4 7" xfId="24964"/>
    <cellStyle name="Heading 2 4 8" xfId="24965"/>
    <cellStyle name="Heading 2 4 9" xfId="24966"/>
    <cellStyle name="Heading 2 5" xfId="24967"/>
    <cellStyle name="Heading 2 5 10" xfId="24968"/>
    <cellStyle name="Heading 2 5 11" xfId="24969"/>
    <cellStyle name="Heading 2 5 12" xfId="24970"/>
    <cellStyle name="Heading 2 5 13" xfId="24971"/>
    <cellStyle name="Heading 2 5 14" xfId="24972"/>
    <cellStyle name="Heading 2 5 15" xfId="24973"/>
    <cellStyle name="Heading 2 5 16" xfId="24974"/>
    <cellStyle name="Heading 2 5 17" xfId="24975"/>
    <cellStyle name="Heading 2 5 18" xfId="24976"/>
    <cellStyle name="Heading 2 5 19" xfId="24977"/>
    <cellStyle name="Heading 2 5 2" xfId="24978"/>
    <cellStyle name="Heading 2 5 3" xfId="24979"/>
    <cellStyle name="Heading 2 5 4" xfId="24980"/>
    <cellStyle name="Heading 2 5 5" xfId="24981"/>
    <cellStyle name="Heading 2 5 6" xfId="24982"/>
    <cellStyle name="Heading 2 5 7" xfId="24983"/>
    <cellStyle name="Heading 2 5 8" xfId="24984"/>
    <cellStyle name="Heading 2 5 9" xfId="24985"/>
    <cellStyle name="Heading 2 6" xfId="24986"/>
    <cellStyle name="Heading 3 2" xfId="24987"/>
    <cellStyle name="Heading 3 2 10" xfId="24988"/>
    <cellStyle name="Heading 3 2 11" xfId="24989"/>
    <cellStyle name="Heading 3 2 12" xfId="24990"/>
    <cellStyle name="Heading 3 2 13" xfId="24991"/>
    <cellStyle name="Heading 3 2 14" xfId="24992"/>
    <cellStyle name="Heading 3 2 15" xfId="24993"/>
    <cellStyle name="Heading 3 2 16" xfId="24994"/>
    <cellStyle name="Heading 3 2 17" xfId="24995"/>
    <cellStyle name="Heading 3 2 18" xfId="24996"/>
    <cellStyle name="Heading 3 2 19" xfId="24997"/>
    <cellStyle name="Heading 3 2 2" xfId="24998"/>
    <cellStyle name="Heading 3 2 20" xfId="24999"/>
    <cellStyle name="Heading 3 2 21" xfId="25000"/>
    <cellStyle name="Heading 3 2 3" xfId="25001"/>
    <cellStyle name="Heading 3 2 4" xfId="25002"/>
    <cellStyle name="Heading 3 2 5" xfId="25003"/>
    <cellStyle name="Heading 3 2 6" xfId="25004"/>
    <cellStyle name="Heading 3 2 7" xfId="25005"/>
    <cellStyle name="Heading 3 2 8" xfId="25006"/>
    <cellStyle name="Heading 3 2 9" xfId="25007"/>
    <cellStyle name="Heading 3 3" xfId="25008"/>
    <cellStyle name="Heading 3 3 10" xfId="25009"/>
    <cellStyle name="Heading 3 3 11" xfId="25010"/>
    <cellStyle name="Heading 3 3 12" xfId="25011"/>
    <cellStyle name="Heading 3 3 13" xfId="25012"/>
    <cellStyle name="Heading 3 3 14" xfId="25013"/>
    <cellStyle name="Heading 3 3 15" xfId="25014"/>
    <cellStyle name="Heading 3 3 16" xfId="25015"/>
    <cellStyle name="Heading 3 3 17" xfId="25016"/>
    <cellStyle name="Heading 3 3 18" xfId="25017"/>
    <cellStyle name="Heading 3 3 19" xfId="25018"/>
    <cellStyle name="Heading 3 3 2" xfId="25019"/>
    <cellStyle name="Heading 3 3 3" xfId="25020"/>
    <cellStyle name="Heading 3 3 4" xfId="25021"/>
    <cellStyle name="Heading 3 3 5" xfId="25022"/>
    <cellStyle name="Heading 3 3 6" xfId="25023"/>
    <cellStyle name="Heading 3 3 7" xfId="25024"/>
    <cellStyle name="Heading 3 3 8" xfId="25025"/>
    <cellStyle name="Heading 3 3 9" xfId="25026"/>
    <cellStyle name="Heading 3 4" xfId="25027"/>
    <cellStyle name="Heading 3 4 10" xfId="25028"/>
    <cellStyle name="Heading 3 4 11" xfId="25029"/>
    <cellStyle name="Heading 3 4 12" xfId="25030"/>
    <cellStyle name="Heading 3 4 13" xfId="25031"/>
    <cellStyle name="Heading 3 4 14" xfId="25032"/>
    <cellStyle name="Heading 3 4 15" xfId="25033"/>
    <cellStyle name="Heading 3 4 16" xfId="25034"/>
    <cellStyle name="Heading 3 4 17" xfId="25035"/>
    <cellStyle name="Heading 3 4 18" xfId="25036"/>
    <cellStyle name="Heading 3 4 19" xfId="25037"/>
    <cellStyle name="Heading 3 4 2" xfId="25038"/>
    <cellStyle name="Heading 3 4 3" xfId="25039"/>
    <cellStyle name="Heading 3 4 4" xfId="25040"/>
    <cellStyle name="Heading 3 4 5" xfId="25041"/>
    <cellStyle name="Heading 3 4 6" xfId="25042"/>
    <cellStyle name="Heading 3 4 7" xfId="25043"/>
    <cellStyle name="Heading 3 4 8" xfId="25044"/>
    <cellStyle name="Heading 3 4 9" xfId="25045"/>
    <cellStyle name="Heading 3 5" xfId="25046"/>
    <cellStyle name="Heading 3 5 10" xfId="25047"/>
    <cellStyle name="Heading 3 5 11" xfId="25048"/>
    <cellStyle name="Heading 3 5 12" xfId="25049"/>
    <cellStyle name="Heading 3 5 13" xfId="25050"/>
    <cellStyle name="Heading 3 5 14" xfId="25051"/>
    <cellStyle name="Heading 3 5 15" xfId="25052"/>
    <cellStyle name="Heading 3 5 16" xfId="25053"/>
    <cellStyle name="Heading 3 5 17" xfId="25054"/>
    <cellStyle name="Heading 3 5 18" xfId="25055"/>
    <cellStyle name="Heading 3 5 19" xfId="25056"/>
    <cellStyle name="Heading 3 5 2" xfId="25057"/>
    <cellStyle name="Heading 3 5 3" xfId="25058"/>
    <cellStyle name="Heading 3 5 4" xfId="25059"/>
    <cellStyle name="Heading 3 5 5" xfId="25060"/>
    <cellStyle name="Heading 3 5 6" xfId="25061"/>
    <cellStyle name="Heading 3 5 7" xfId="25062"/>
    <cellStyle name="Heading 3 5 8" xfId="25063"/>
    <cellStyle name="Heading 3 5 9" xfId="25064"/>
    <cellStyle name="Heading 3 6" xfId="25065"/>
    <cellStyle name="Heading 4 2" xfId="25066"/>
    <cellStyle name="Heading 4 2 10" xfId="25067"/>
    <cellStyle name="Heading 4 2 11" xfId="25068"/>
    <cellStyle name="Heading 4 2 12" xfId="25069"/>
    <cellStyle name="Heading 4 2 13" xfId="25070"/>
    <cellStyle name="Heading 4 2 14" xfId="25071"/>
    <cellStyle name="Heading 4 2 15" xfId="25072"/>
    <cellStyle name="Heading 4 2 16" xfId="25073"/>
    <cellStyle name="Heading 4 2 17" xfId="25074"/>
    <cellStyle name="Heading 4 2 18" xfId="25075"/>
    <cellStyle name="Heading 4 2 19" xfId="25076"/>
    <cellStyle name="Heading 4 2 2" xfId="25077"/>
    <cellStyle name="Heading 4 2 20" xfId="25078"/>
    <cellStyle name="Heading 4 2 21" xfId="25079"/>
    <cellStyle name="Heading 4 2 3" xfId="25080"/>
    <cellStyle name="Heading 4 2 4" xfId="25081"/>
    <cellStyle name="Heading 4 2 5" xfId="25082"/>
    <cellStyle name="Heading 4 2 6" xfId="25083"/>
    <cellStyle name="Heading 4 2 7" xfId="25084"/>
    <cellStyle name="Heading 4 2 8" xfId="25085"/>
    <cellStyle name="Heading 4 2 9" xfId="25086"/>
    <cellStyle name="Heading 4 3" xfId="25087"/>
    <cellStyle name="Heading 4 3 10" xfId="25088"/>
    <cellStyle name="Heading 4 3 11" xfId="25089"/>
    <cellStyle name="Heading 4 3 12" xfId="25090"/>
    <cellStyle name="Heading 4 3 13" xfId="25091"/>
    <cellStyle name="Heading 4 3 14" xfId="25092"/>
    <cellStyle name="Heading 4 3 15" xfId="25093"/>
    <cellStyle name="Heading 4 3 16" xfId="25094"/>
    <cellStyle name="Heading 4 3 17" xfId="25095"/>
    <cellStyle name="Heading 4 3 18" xfId="25096"/>
    <cellStyle name="Heading 4 3 19" xfId="25097"/>
    <cellStyle name="Heading 4 3 2" xfId="25098"/>
    <cellStyle name="Heading 4 3 3" xfId="25099"/>
    <cellStyle name="Heading 4 3 4" xfId="25100"/>
    <cellStyle name="Heading 4 3 5" xfId="25101"/>
    <cellStyle name="Heading 4 3 6" xfId="25102"/>
    <cellStyle name="Heading 4 3 7" xfId="25103"/>
    <cellStyle name="Heading 4 3 8" xfId="25104"/>
    <cellStyle name="Heading 4 3 9" xfId="25105"/>
    <cellStyle name="Heading 4 4" xfId="25106"/>
    <cellStyle name="Heading 4 4 10" xfId="25107"/>
    <cellStyle name="Heading 4 4 11" xfId="25108"/>
    <cellStyle name="Heading 4 4 12" xfId="25109"/>
    <cellStyle name="Heading 4 4 13" xfId="25110"/>
    <cellStyle name="Heading 4 4 14" xfId="25111"/>
    <cellStyle name="Heading 4 4 15" xfId="25112"/>
    <cellStyle name="Heading 4 4 16" xfId="25113"/>
    <cellStyle name="Heading 4 4 17" xfId="25114"/>
    <cellStyle name="Heading 4 4 18" xfId="25115"/>
    <cellStyle name="Heading 4 4 19" xfId="25116"/>
    <cellStyle name="Heading 4 4 2" xfId="25117"/>
    <cellStyle name="Heading 4 4 3" xfId="25118"/>
    <cellStyle name="Heading 4 4 4" xfId="25119"/>
    <cellStyle name="Heading 4 4 5" xfId="25120"/>
    <cellStyle name="Heading 4 4 6" xfId="25121"/>
    <cellStyle name="Heading 4 4 7" xfId="25122"/>
    <cellStyle name="Heading 4 4 8" xfId="25123"/>
    <cellStyle name="Heading 4 4 9" xfId="25124"/>
    <cellStyle name="Heading 4 5" xfId="25125"/>
    <cellStyle name="Heading 4 5 10" xfId="25126"/>
    <cellStyle name="Heading 4 5 11" xfId="25127"/>
    <cellStyle name="Heading 4 5 12" xfId="25128"/>
    <cellStyle name="Heading 4 5 13" xfId="25129"/>
    <cellStyle name="Heading 4 5 14" xfId="25130"/>
    <cellStyle name="Heading 4 5 15" xfId="25131"/>
    <cellStyle name="Heading 4 5 16" xfId="25132"/>
    <cellStyle name="Heading 4 5 17" xfId="25133"/>
    <cellStyle name="Heading 4 5 18" xfId="25134"/>
    <cellStyle name="Heading 4 5 19" xfId="25135"/>
    <cellStyle name="Heading 4 5 2" xfId="25136"/>
    <cellStyle name="Heading 4 5 3" xfId="25137"/>
    <cellStyle name="Heading 4 5 4" xfId="25138"/>
    <cellStyle name="Heading 4 5 5" xfId="25139"/>
    <cellStyle name="Heading 4 5 6" xfId="25140"/>
    <cellStyle name="Heading 4 5 7" xfId="25141"/>
    <cellStyle name="Heading 4 5 8" xfId="25142"/>
    <cellStyle name="Heading 4 5 9" xfId="25143"/>
    <cellStyle name="Heading 4 6" xfId="25144"/>
    <cellStyle name="Hyperlink 2" xfId="25145"/>
    <cellStyle name="Input [yellow]" xfId="25146"/>
    <cellStyle name="Input [yellow] 2" xfId="25147"/>
    <cellStyle name="Input [yellow] 2 2" xfId="25148"/>
    <cellStyle name="Input [yellow] 2 2 2" xfId="25149"/>
    <cellStyle name="Input [yellow] 2 2 2 2" xfId="25150"/>
    <cellStyle name="Input [yellow] 3" xfId="25151"/>
    <cellStyle name="Input [yellow] 3 2" xfId="25152"/>
    <cellStyle name="Input [yellow] 3 2 2" xfId="25153"/>
    <cellStyle name="Input [yellow] 4" xfId="25154"/>
    <cellStyle name="Input 2" xfId="25155"/>
    <cellStyle name="Input 2 2" xfId="25156"/>
    <cellStyle name="Input 2 2 2" xfId="25157"/>
    <cellStyle name="Input 2 2 2 2" xfId="25158"/>
    <cellStyle name="Input 2 3" xfId="25159"/>
    <cellStyle name="Input 2 4" xfId="25160"/>
    <cellStyle name="Input 3" xfId="25161"/>
    <cellStyle name="Input 4" xfId="25162"/>
    <cellStyle name="Input 5" xfId="25163"/>
    <cellStyle name="Input 6" xfId="25164"/>
    <cellStyle name="Input 6 2" xfId="25165"/>
    <cellStyle name="Input 6 3" xfId="25166"/>
    <cellStyle name="Linked Cell 2" xfId="25167"/>
    <cellStyle name="Linked Cell 2 10" xfId="25168"/>
    <cellStyle name="Linked Cell 2 11" xfId="25169"/>
    <cellStyle name="Linked Cell 2 12" xfId="25170"/>
    <cellStyle name="Linked Cell 2 13" xfId="25171"/>
    <cellStyle name="Linked Cell 2 14" xfId="25172"/>
    <cellStyle name="Linked Cell 2 15" xfId="25173"/>
    <cellStyle name="Linked Cell 2 16" xfId="25174"/>
    <cellStyle name="Linked Cell 2 17" xfId="25175"/>
    <cellStyle name="Linked Cell 2 18" xfId="25176"/>
    <cellStyle name="Linked Cell 2 19" xfId="25177"/>
    <cellStyle name="Linked Cell 2 2" xfId="25178"/>
    <cellStyle name="Linked Cell 2 20" xfId="25179"/>
    <cellStyle name="Linked Cell 2 21" xfId="25180"/>
    <cellStyle name="Linked Cell 2 3" xfId="25181"/>
    <cellStyle name="Linked Cell 2 4" xfId="25182"/>
    <cellStyle name="Linked Cell 2 5" xfId="25183"/>
    <cellStyle name="Linked Cell 2 6" xfId="25184"/>
    <cellStyle name="Linked Cell 2 7" xfId="25185"/>
    <cellStyle name="Linked Cell 2 8" xfId="25186"/>
    <cellStyle name="Linked Cell 2 9" xfId="25187"/>
    <cellStyle name="Linked Cell 3" xfId="25188"/>
    <cellStyle name="Linked Cell 3 10" xfId="25189"/>
    <cellStyle name="Linked Cell 3 11" xfId="25190"/>
    <cellStyle name="Linked Cell 3 12" xfId="25191"/>
    <cellStyle name="Linked Cell 3 13" xfId="25192"/>
    <cellStyle name="Linked Cell 3 14" xfId="25193"/>
    <cellStyle name="Linked Cell 3 15" xfId="25194"/>
    <cellStyle name="Linked Cell 3 16" xfId="25195"/>
    <cellStyle name="Linked Cell 3 17" xfId="25196"/>
    <cellStyle name="Linked Cell 3 18" xfId="25197"/>
    <cellStyle name="Linked Cell 3 19" xfId="25198"/>
    <cellStyle name="Linked Cell 3 2" xfId="25199"/>
    <cellStyle name="Linked Cell 3 3" xfId="25200"/>
    <cellStyle name="Linked Cell 3 4" xfId="25201"/>
    <cellStyle name="Linked Cell 3 5" xfId="25202"/>
    <cellStyle name="Linked Cell 3 6" xfId="25203"/>
    <cellStyle name="Linked Cell 3 7" xfId="25204"/>
    <cellStyle name="Linked Cell 3 8" xfId="25205"/>
    <cellStyle name="Linked Cell 3 9" xfId="25206"/>
    <cellStyle name="Linked Cell 4" xfId="25207"/>
    <cellStyle name="Linked Cell 4 10" xfId="25208"/>
    <cellStyle name="Linked Cell 4 11" xfId="25209"/>
    <cellStyle name="Linked Cell 4 12" xfId="25210"/>
    <cellStyle name="Linked Cell 4 13" xfId="25211"/>
    <cellStyle name="Linked Cell 4 14" xfId="25212"/>
    <cellStyle name="Linked Cell 4 15" xfId="25213"/>
    <cellStyle name="Linked Cell 4 16" xfId="25214"/>
    <cellStyle name="Linked Cell 4 17" xfId="25215"/>
    <cellStyle name="Linked Cell 4 18" xfId="25216"/>
    <cellStyle name="Linked Cell 4 19" xfId="25217"/>
    <cellStyle name="Linked Cell 4 2" xfId="25218"/>
    <cellStyle name="Linked Cell 4 3" xfId="25219"/>
    <cellStyle name="Linked Cell 4 4" xfId="25220"/>
    <cellStyle name="Linked Cell 4 5" xfId="25221"/>
    <cellStyle name="Linked Cell 4 6" xfId="25222"/>
    <cellStyle name="Linked Cell 4 7" xfId="25223"/>
    <cellStyle name="Linked Cell 4 8" xfId="25224"/>
    <cellStyle name="Linked Cell 4 9" xfId="25225"/>
    <cellStyle name="Linked Cell 5" xfId="25226"/>
    <cellStyle name="Linked Cell 5 10" xfId="25227"/>
    <cellStyle name="Linked Cell 5 11" xfId="25228"/>
    <cellStyle name="Linked Cell 5 12" xfId="25229"/>
    <cellStyle name="Linked Cell 5 13" xfId="25230"/>
    <cellStyle name="Linked Cell 5 14" xfId="25231"/>
    <cellStyle name="Linked Cell 5 15" xfId="25232"/>
    <cellStyle name="Linked Cell 5 16" xfId="25233"/>
    <cellStyle name="Linked Cell 5 17" xfId="25234"/>
    <cellStyle name="Linked Cell 5 18" xfId="25235"/>
    <cellStyle name="Linked Cell 5 19" xfId="25236"/>
    <cellStyle name="Linked Cell 5 2" xfId="25237"/>
    <cellStyle name="Linked Cell 5 3" xfId="25238"/>
    <cellStyle name="Linked Cell 5 4" xfId="25239"/>
    <cellStyle name="Linked Cell 5 5" xfId="25240"/>
    <cellStyle name="Linked Cell 5 6" xfId="25241"/>
    <cellStyle name="Linked Cell 5 7" xfId="25242"/>
    <cellStyle name="Linked Cell 5 8" xfId="25243"/>
    <cellStyle name="Linked Cell 5 9" xfId="25244"/>
    <cellStyle name="Linked Cell 6" xfId="25245"/>
    <cellStyle name="M" xfId="25246"/>
    <cellStyle name="M 2" xfId="25247"/>
    <cellStyle name="M 2 2" xfId="25248"/>
    <cellStyle name="M 3" xfId="25249"/>
    <cellStyle name="M.00" xfId="25250"/>
    <cellStyle name="M.00 2" xfId="25251"/>
    <cellStyle name="M.00 2 2" xfId="25252"/>
    <cellStyle name="M.00 3" xfId="25253"/>
    <cellStyle name="M_9. Rev2Cost_GDPIPI" xfId="25254"/>
    <cellStyle name="M_lists" xfId="25255"/>
    <cellStyle name="M_lists_4. Current Monthly Fixed Charge" xfId="25256"/>
    <cellStyle name="M_Sheet4" xfId="25257"/>
    <cellStyle name="Neutral 2" xfId="25258"/>
    <cellStyle name="Neutral 2 10" xfId="25259"/>
    <cellStyle name="Neutral 2 11" xfId="25260"/>
    <cellStyle name="Neutral 2 12" xfId="25261"/>
    <cellStyle name="Neutral 2 13" xfId="25262"/>
    <cellStyle name="Neutral 2 14" xfId="25263"/>
    <cellStyle name="Neutral 2 15" xfId="25264"/>
    <cellStyle name="Neutral 2 16" xfId="25265"/>
    <cellStyle name="Neutral 2 17" xfId="25266"/>
    <cellStyle name="Neutral 2 18" xfId="25267"/>
    <cellStyle name="Neutral 2 19" xfId="25268"/>
    <cellStyle name="Neutral 2 2" xfId="25269"/>
    <cellStyle name="Neutral 2 20" xfId="25270"/>
    <cellStyle name="Neutral 2 21" xfId="25271"/>
    <cellStyle name="Neutral 2 3" xfId="25272"/>
    <cellStyle name="Neutral 2 4" xfId="25273"/>
    <cellStyle name="Neutral 2 5" xfId="25274"/>
    <cellStyle name="Neutral 2 6" xfId="25275"/>
    <cellStyle name="Neutral 2 7" xfId="25276"/>
    <cellStyle name="Neutral 2 8" xfId="25277"/>
    <cellStyle name="Neutral 2 9" xfId="25278"/>
    <cellStyle name="Neutral 3" xfId="25279"/>
    <cellStyle name="Neutral 3 10" xfId="25280"/>
    <cellStyle name="Neutral 3 11" xfId="25281"/>
    <cellStyle name="Neutral 3 12" xfId="25282"/>
    <cellStyle name="Neutral 3 13" xfId="25283"/>
    <cellStyle name="Neutral 3 14" xfId="25284"/>
    <cellStyle name="Neutral 3 15" xfId="25285"/>
    <cellStyle name="Neutral 3 16" xfId="25286"/>
    <cellStyle name="Neutral 3 17" xfId="25287"/>
    <cellStyle name="Neutral 3 18" xfId="25288"/>
    <cellStyle name="Neutral 3 19" xfId="25289"/>
    <cellStyle name="Neutral 3 2" xfId="25290"/>
    <cellStyle name="Neutral 3 3" xfId="25291"/>
    <cellStyle name="Neutral 3 4" xfId="25292"/>
    <cellStyle name="Neutral 3 5" xfId="25293"/>
    <cellStyle name="Neutral 3 6" xfId="25294"/>
    <cellStyle name="Neutral 3 7" xfId="25295"/>
    <cellStyle name="Neutral 3 8" xfId="25296"/>
    <cellStyle name="Neutral 3 9" xfId="25297"/>
    <cellStyle name="Neutral 4" xfId="25298"/>
    <cellStyle name="Neutral 4 10" xfId="25299"/>
    <cellStyle name="Neutral 4 11" xfId="25300"/>
    <cellStyle name="Neutral 4 12" xfId="25301"/>
    <cellStyle name="Neutral 4 13" xfId="25302"/>
    <cellStyle name="Neutral 4 14" xfId="25303"/>
    <cellStyle name="Neutral 4 15" xfId="25304"/>
    <cellStyle name="Neutral 4 16" xfId="25305"/>
    <cellStyle name="Neutral 4 17" xfId="25306"/>
    <cellStyle name="Neutral 4 18" xfId="25307"/>
    <cellStyle name="Neutral 4 19" xfId="25308"/>
    <cellStyle name="Neutral 4 2" xfId="25309"/>
    <cellStyle name="Neutral 4 3" xfId="25310"/>
    <cellStyle name="Neutral 4 4" xfId="25311"/>
    <cellStyle name="Neutral 4 5" xfId="25312"/>
    <cellStyle name="Neutral 4 6" xfId="25313"/>
    <cellStyle name="Neutral 4 7" xfId="25314"/>
    <cellStyle name="Neutral 4 8" xfId="25315"/>
    <cellStyle name="Neutral 4 9" xfId="25316"/>
    <cellStyle name="Neutral 5" xfId="25317"/>
    <cellStyle name="Neutral 5 10" xfId="25318"/>
    <cellStyle name="Neutral 5 11" xfId="25319"/>
    <cellStyle name="Neutral 5 12" xfId="25320"/>
    <cellStyle name="Neutral 5 13" xfId="25321"/>
    <cellStyle name="Neutral 5 14" xfId="25322"/>
    <cellStyle name="Neutral 5 15" xfId="25323"/>
    <cellStyle name="Neutral 5 16" xfId="25324"/>
    <cellStyle name="Neutral 5 17" xfId="25325"/>
    <cellStyle name="Neutral 5 18" xfId="25326"/>
    <cellStyle name="Neutral 5 19" xfId="25327"/>
    <cellStyle name="Neutral 5 2" xfId="25328"/>
    <cellStyle name="Neutral 5 3" xfId="25329"/>
    <cellStyle name="Neutral 5 4" xfId="25330"/>
    <cellStyle name="Neutral 5 5" xfId="25331"/>
    <cellStyle name="Neutral 5 6" xfId="25332"/>
    <cellStyle name="Neutral 5 7" xfId="25333"/>
    <cellStyle name="Neutral 5 8" xfId="25334"/>
    <cellStyle name="Neutral 5 9" xfId="25335"/>
    <cellStyle name="Neutral 6" xfId="25336"/>
    <cellStyle name="Normal" xfId="0" builtinId="0"/>
    <cellStyle name="Normal - Style1" xfId="25337"/>
    <cellStyle name="Normal - Style1 2" xfId="25338"/>
    <cellStyle name="Normal - Style1 2 2" xfId="25339"/>
    <cellStyle name="Normal - Style1 3" xfId="25340"/>
    <cellStyle name="Normal 10" xfId="25341"/>
    <cellStyle name="Normal 10 17" xfId="25342"/>
    <cellStyle name="Normal 10 17 2" xfId="25343"/>
    <cellStyle name="Normal 10 17 2 2" xfId="25344"/>
    <cellStyle name="Normal 10 17 3" xfId="25345"/>
    <cellStyle name="Normal 10 2" xfId="25346"/>
    <cellStyle name="Normal 10 2 2" xfId="25347"/>
    <cellStyle name="Normal 10 2 2 2" xfId="25348"/>
    <cellStyle name="Normal 10 2 3" xfId="25349"/>
    <cellStyle name="Normal 10 21" xfId="25350"/>
    <cellStyle name="Normal 10 21 2" xfId="25351"/>
    <cellStyle name="Normal 10 21 2 2" xfId="25352"/>
    <cellStyle name="Normal 10 21 3" xfId="25353"/>
    <cellStyle name="Normal 10 22" xfId="25354"/>
    <cellStyle name="Normal 10 22 2" xfId="25355"/>
    <cellStyle name="Normal 10 22 2 2" xfId="25356"/>
    <cellStyle name="Normal 10 22 3" xfId="25357"/>
    <cellStyle name="Normal 10 29" xfId="25358"/>
    <cellStyle name="Normal 10 29 2" xfId="25359"/>
    <cellStyle name="Normal 10 29 2 2" xfId="25360"/>
    <cellStyle name="Normal 10 29 3" xfId="25361"/>
    <cellStyle name="Normal 10 3" xfId="25362"/>
    <cellStyle name="Normal 10 3 2" xfId="25363"/>
    <cellStyle name="Normal 10 3 3" xfId="25364"/>
    <cellStyle name="Normal 10 4" xfId="25365"/>
    <cellStyle name="Normal 10 4 2" xfId="25366"/>
    <cellStyle name="Normal 10 4 3" xfId="25367"/>
    <cellStyle name="Normal 10 5" xfId="25368"/>
    <cellStyle name="Normal 10 5 2" xfId="25369"/>
    <cellStyle name="Normal 10 6" xfId="25370"/>
    <cellStyle name="Normal 100" xfId="25371"/>
    <cellStyle name="Normal 100 2" xfId="25372"/>
    <cellStyle name="Normal 100 2 2" xfId="25373"/>
    <cellStyle name="Normal 100 3" xfId="25374"/>
    <cellStyle name="Normal 101" xfId="25375"/>
    <cellStyle name="Normal 101 2" xfId="25376"/>
    <cellStyle name="Normal 102" xfId="25377"/>
    <cellStyle name="Normal 102 2" xfId="25378"/>
    <cellStyle name="Normal 103" xfId="25379"/>
    <cellStyle name="Normal 103 2" xfId="25380"/>
    <cellStyle name="Normal 104" xfId="25381"/>
    <cellStyle name="Normal 104 2" xfId="25382"/>
    <cellStyle name="Normal 104 2 2" xfId="25383"/>
    <cellStyle name="Normal 104 3" xfId="25384"/>
    <cellStyle name="Normal 105" xfId="25385"/>
    <cellStyle name="Normal 105 2" xfId="25386"/>
    <cellStyle name="Normal 105 2 2" xfId="25387"/>
    <cellStyle name="Normal 105 3" xfId="25388"/>
    <cellStyle name="Normal 106" xfId="25389"/>
    <cellStyle name="Normal 106 2" xfId="25390"/>
    <cellStyle name="Normal 106 2 2" xfId="25391"/>
    <cellStyle name="Normal 106 3" xfId="25392"/>
    <cellStyle name="Normal 106 3 2" xfId="25393"/>
    <cellStyle name="Normal 106 4" xfId="25394"/>
    <cellStyle name="Normal 106 4 2" xfId="25395"/>
    <cellStyle name="Normal 106 5" xfId="25396"/>
    <cellStyle name="Normal 106 5 2" xfId="25397"/>
    <cellStyle name="Normal 106 5 2 2" xfId="25398"/>
    <cellStyle name="Normal 106 5 2 3" xfId="25399"/>
    <cellStyle name="Normal 106 5 3" xfId="25400"/>
    <cellStyle name="Normal 106 5 4" xfId="25401"/>
    <cellStyle name="Normal 106 6" xfId="25402"/>
    <cellStyle name="Normal 106 6 2" xfId="25403"/>
    <cellStyle name="Normal 106 6 3" xfId="25404"/>
    <cellStyle name="Normal 106 7" xfId="25405"/>
    <cellStyle name="Normal 106 8" xfId="25406"/>
    <cellStyle name="Normal 106 9" xfId="25407"/>
    <cellStyle name="Normal 107" xfId="25408"/>
    <cellStyle name="Normal 107 2" xfId="25409"/>
    <cellStyle name="Normal 107 2 2" xfId="25410"/>
    <cellStyle name="Normal 107 3" xfId="25411"/>
    <cellStyle name="Normal 107 3 2" xfId="25412"/>
    <cellStyle name="Normal 107 3 2 2" xfId="25413"/>
    <cellStyle name="Normal 107 3 2 3" xfId="25414"/>
    <cellStyle name="Normal 107 3 3" xfId="25415"/>
    <cellStyle name="Normal 107 3 4" xfId="25416"/>
    <cellStyle name="Normal 107 4" xfId="25417"/>
    <cellStyle name="Normal 107 4 2" xfId="25418"/>
    <cellStyle name="Normal 107 4 3" xfId="25419"/>
    <cellStyle name="Normal 107 5" xfId="25420"/>
    <cellStyle name="Normal 107 6" xfId="25421"/>
    <cellStyle name="Normal 107 7" xfId="25422"/>
    <cellStyle name="Normal 108" xfId="25423"/>
    <cellStyle name="Normal 108 2" xfId="25424"/>
    <cellStyle name="Normal 108 2 2" xfId="25425"/>
    <cellStyle name="Normal 108 3" xfId="25426"/>
    <cellStyle name="Normal 109" xfId="25427"/>
    <cellStyle name="Normal 109 2" xfId="25428"/>
    <cellStyle name="Normal 109 2 2" xfId="25429"/>
    <cellStyle name="Normal 109 3" xfId="25430"/>
    <cellStyle name="Normal 11" xfId="25431"/>
    <cellStyle name="Normal 11 2" xfId="25432"/>
    <cellStyle name="Normal 11 2 2" xfId="25433"/>
    <cellStyle name="Normal 11 2 2 2" xfId="25434"/>
    <cellStyle name="Normal 11 2 3" xfId="25435"/>
    <cellStyle name="Normal 11 2 4" xfId="25436"/>
    <cellStyle name="Normal 11 3" xfId="25437"/>
    <cellStyle name="Normal 11 3 2" xfId="25438"/>
    <cellStyle name="Normal 11 3 3" xfId="25439"/>
    <cellStyle name="Normal 11 4" xfId="25440"/>
    <cellStyle name="Normal 11 4 2" xfId="25441"/>
    <cellStyle name="Normal 11 4 2 2" xfId="25442"/>
    <cellStyle name="Normal 11 4 3" xfId="25443"/>
    <cellStyle name="Normal 11 4 4" xfId="25444"/>
    <cellStyle name="Normal 11 4 5" xfId="25445"/>
    <cellStyle name="Normal 11 5" xfId="25446"/>
    <cellStyle name="Normal 110" xfId="25447"/>
    <cellStyle name="Normal 110 2" xfId="25448"/>
    <cellStyle name="Normal 110 2 2" xfId="25449"/>
    <cellStyle name="Normal 110 2 3" xfId="25450"/>
    <cellStyle name="Normal 110 3" xfId="25451"/>
    <cellStyle name="Normal 110 3 2" xfId="25452"/>
    <cellStyle name="Normal 110 4" xfId="25453"/>
    <cellStyle name="Normal 110 5" xfId="25454"/>
    <cellStyle name="Normal 111" xfId="25455"/>
    <cellStyle name="Normal 111 2" xfId="25456"/>
    <cellStyle name="Normal 111 2 2" xfId="25457"/>
    <cellStyle name="Normal 111 3" xfId="25458"/>
    <cellStyle name="Normal 112" xfId="25459"/>
    <cellStyle name="Normal 112 2" xfId="25460"/>
    <cellStyle name="Normal 112 2 2" xfId="25461"/>
    <cellStyle name="Normal 112 3" xfId="25462"/>
    <cellStyle name="Normal 113" xfId="25463"/>
    <cellStyle name="Normal 113 2" xfId="25464"/>
    <cellStyle name="Normal 113 2 2" xfId="25465"/>
    <cellStyle name="Normal 113 3" xfId="25466"/>
    <cellStyle name="Normal 114" xfId="25467"/>
    <cellStyle name="Normal 114 2" xfId="25468"/>
    <cellStyle name="Normal 114 2 2" xfId="25469"/>
    <cellStyle name="Normal 114 3" xfId="25470"/>
    <cellStyle name="Normal 115" xfId="25471"/>
    <cellStyle name="Normal 115 2" xfId="25472"/>
    <cellStyle name="Normal 115 2 2" xfId="25473"/>
    <cellStyle name="Normal 115 3" xfId="25474"/>
    <cellStyle name="Normal 116" xfId="25475"/>
    <cellStyle name="Normal 116 2" xfId="25476"/>
    <cellStyle name="Normal 116 2 2" xfId="25477"/>
    <cellStyle name="Normal 116 3" xfId="25478"/>
    <cellStyle name="Normal 117" xfId="25479"/>
    <cellStyle name="Normal 117 2" xfId="25480"/>
    <cellStyle name="Normal 117 2 2" xfId="25481"/>
    <cellStyle name="Normal 117 3" xfId="25482"/>
    <cellStyle name="Normal 118" xfId="25483"/>
    <cellStyle name="Normal 118 2" xfId="25484"/>
    <cellStyle name="Normal 118 2 2" xfId="25485"/>
    <cellStyle name="Normal 118 3" xfId="25486"/>
    <cellStyle name="Normal 119" xfId="25487"/>
    <cellStyle name="Normal 119 2" xfId="25488"/>
    <cellStyle name="Normal 119 2 2" xfId="25489"/>
    <cellStyle name="Normal 119 3" xfId="25490"/>
    <cellStyle name="Normal 12" xfId="25491"/>
    <cellStyle name="Normal 12 2" xfId="25492"/>
    <cellStyle name="Normal 12 2 2" xfId="25493"/>
    <cellStyle name="Normal 12 2 2 2" xfId="25494"/>
    <cellStyle name="Normal 12 2 3" xfId="25495"/>
    <cellStyle name="Normal 12 3" xfId="25496"/>
    <cellStyle name="Normal 12 3 2" xfId="25497"/>
    <cellStyle name="Normal 12 3 3" xfId="25498"/>
    <cellStyle name="Normal 12 4" xfId="25499"/>
    <cellStyle name="Normal 12 4 2" xfId="25500"/>
    <cellStyle name="Normal 12 4 3" xfId="25501"/>
    <cellStyle name="Normal 12 5" xfId="25502"/>
    <cellStyle name="Normal 12 5 2" xfId="25503"/>
    <cellStyle name="Normal 120" xfId="25504"/>
    <cellStyle name="Normal 120 2" xfId="25505"/>
    <cellStyle name="Normal 120 2 2" xfId="25506"/>
    <cellStyle name="Normal 120 3" xfId="25507"/>
    <cellStyle name="Normal 121" xfId="25508"/>
    <cellStyle name="Normal 121 2" xfId="25509"/>
    <cellStyle name="Normal 121 2 2" xfId="25510"/>
    <cellStyle name="Normal 121 3" xfId="25511"/>
    <cellStyle name="Normal 122" xfId="25512"/>
    <cellStyle name="Normal 122 2" xfId="25513"/>
    <cellStyle name="Normal 122 2 2" xfId="25514"/>
    <cellStyle name="Normal 122 3" xfId="25515"/>
    <cellStyle name="Normal 123" xfId="25516"/>
    <cellStyle name="Normal 123 2" xfId="25517"/>
    <cellStyle name="Normal 123 2 2" xfId="25518"/>
    <cellStyle name="Normal 124" xfId="25519"/>
    <cellStyle name="Normal 124 2" xfId="25520"/>
    <cellStyle name="Normal 124 2 2" xfId="25521"/>
    <cellStyle name="Normal 125" xfId="25522"/>
    <cellStyle name="Normal 125 2" xfId="25523"/>
    <cellStyle name="Normal 125 2 2" xfId="25524"/>
    <cellStyle name="Normal 126" xfId="25525"/>
    <cellStyle name="Normal 126 2" xfId="25526"/>
    <cellStyle name="Normal 126 2 2" xfId="25527"/>
    <cellStyle name="Normal 127" xfId="25528"/>
    <cellStyle name="Normal 127 2" xfId="25529"/>
    <cellStyle name="Normal 127 2 2" xfId="25530"/>
    <cellStyle name="Normal 128" xfId="25531"/>
    <cellStyle name="Normal 128 2" xfId="25532"/>
    <cellStyle name="Normal 128 2 2" xfId="25533"/>
    <cellStyle name="Normal 129" xfId="25534"/>
    <cellStyle name="Normal 129 2" xfId="25535"/>
    <cellStyle name="Normal 129 2 2" xfId="25536"/>
    <cellStyle name="Normal 13" xfId="25537"/>
    <cellStyle name="Normal 13 10" xfId="25538"/>
    <cellStyle name="Normal 13 11" xfId="25539"/>
    <cellStyle name="Normal 13 12" xfId="25540"/>
    <cellStyle name="Normal 13 13" xfId="25541"/>
    <cellStyle name="Normal 13 14" xfId="25542"/>
    <cellStyle name="Normal 13 15" xfId="25543"/>
    <cellStyle name="Normal 13 16" xfId="25544"/>
    <cellStyle name="Normal 13 17" xfId="25545"/>
    <cellStyle name="Normal 13 17 2" xfId="25546"/>
    <cellStyle name="Normal 13 17 3" xfId="25547"/>
    <cellStyle name="Normal 13 17 4" xfId="25548"/>
    <cellStyle name="Normal 13 18" xfId="25549"/>
    <cellStyle name="Normal 13 19" xfId="25550"/>
    <cellStyle name="Normal 13 2" xfId="25551"/>
    <cellStyle name="Normal 13 2 2" xfId="25552"/>
    <cellStyle name="Normal 13 2 2 2" xfId="25553"/>
    <cellStyle name="Normal 13 2 2 2 2" xfId="25554"/>
    <cellStyle name="Normal 13 2 2 3" xfId="25555"/>
    <cellStyle name="Normal 13 2 2 4" xfId="25556"/>
    <cellStyle name="Normal 13 2 2 5" xfId="25557"/>
    <cellStyle name="Normal 13 2 3" xfId="25558"/>
    <cellStyle name="Normal 13 2 3 2" xfId="25559"/>
    <cellStyle name="Normal 13 2 3 3" xfId="25560"/>
    <cellStyle name="Normal 13 2 4" xfId="25561"/>
    <cellStyle name="Normal 13 2 4 2" xfId="25562"/>
    <cellStyle name="Normal 13 2 5" xfId="25563"/>
    <cellStyle name="Normal 13 2 6" xfId="25564"/>
    <cellStyle name="Normal 13 20" xfId="25565"/>
    <cellStyle name="Normal 13 21" xfId="25566"/>
    <cellStyle name="Normal 13 22" xfId="25567"/>
    <cellStyle name="Normal 13 23" xfId="25568"/>
    <cellStyle name="Normal 13 24" xfId="25569"/>
    <cellStyle name="Normal 13 3" xfId="25570"/>
    <cellStyle name="Normal 13 3 2" xfId="25571"/>
    <cellStyle name="Normal 13 3 2 2" xfId="25572"/>
    <cellStyle name="Normal 13 3 3" xfId="25573"/>
    <cellStyle name="Normal 13 3 3 2" xfId="25574"/>
    <cellStyle name="Normal 13 3 4" xfId="25575"/>
    <cellStyle name="Normal 13 3 5" xfId="25576"/>
    <cellStyle name="Normal 13 4" xfId="25577"/>
    <cellStyle name="Normal 13 4 2" xfId="25578"/>
    <cellStyle name="Normal 13 4 3" xfId="25579"/>
    <cellStyle name="Normal 13 5" xfId="25580"/>
    <cellStyle name="Normal 13 6" xfId="25581"/>
    <cellStyle name="Normal 13 6 2" xfId="25582"/>
    <cellStyle name="Normal 13 7" xfId="25583"/>
    <cellStyle name="Normal 13 8" xfId="25584"/>
    <cellStyle name="Normal 13 9" xfId="25585"/>
    <cellStyle name="Normal 130" xfId="25586"/>
    <cellStyle name="Normal 130 2" xfId="25587"/>
    <cellStyle name="Normal 130 2 2" xfId="25588"/>
    <cellStyle name="Normal 131" xfId="25589"/>
    <cellStyle name="Normal 131 2" xfId="25590"/>
    <cellStyle name="Normal 131 2 2" xfId="25591"/>
    <cellStyle name="Normal 132" xfId="25592"/>
    <cellStyle name="Normal 132 2" xfId="25593"/>
    <cellStyle name="Normal 132 2 2" xfId="25594"/>
    <cellStyle name="Normal 133" xfId="25595"/>
    <cellStyle name="Normal 133 2" xfId="25596"/>
    <cellStyle name="Normal 133 2 2" xfId="25597"/>
    <cellStyle name="Normal 134" xfId="25598"/>
    <cellStyle name="Normal 134 2" xfId="25599"/>
    <cellStyle name="Normal 134 2 2" xfId="25600"/>
    <cellStyle name="Normal 135" xfId="25601"/>
    <cellStyle name="Normal 135 2" xfId="25602"/>
    <cellStyle name="Normal 135 2 2" xfId="25603"/>
    <cellStyle name="Normal 135 3" xfId="25604"/>
    <cellStyle name="Normal 136" xfId="25605"/>
    <cellStyle name="Normal 136 2" xfId="25606"/>
    <cellStyle name="Normal 136 2 2" xfId="25607"/>
    <cellStyle name="Normal 136 3" xfId="25608"/>
    <cellStyle name="Normal 136 3 2" xfId="25609"/>
    <cellStyle name="Normal 136 3 2 2" xfId="25610"/>
    <cellStyle name="Normal 136 3 2 3" xfId="25611"/>
    <cellStyle name="Normal 136 3 3" xfId="25612"/>
    <cellStyle name="Normal 136 3 4" xfId="25613"/>
    <cellStyle name="Normal 136 4" xfId="25614"/>
    <cellStyle name="Normal 136 4 2" xfId="25615"/>
    <cellStyle name="Normal 136 4 3" xfId="25616"/>
    <cellStyle name="Normal 136 5" xfId="25617"/>
    <cellStyle name="Normal 136 6" xfId="25618"/>
    <cellStyle name="Normal 137" xfId="25619"/>
    <cellStyle name="Normal 137 2" xfId="25620"/>
    <cellStyle name="Normal 137 2 2" xfId="25621"/>
    <cellStyle name="Normal 137 3" xfId="25622"/>
    <cellStyle name="Normal 137 3 2" xfId="25623"/>
    <cellStyle name="Normal 137 3 2 2" xfId="25624"/>
    <cellStyle name="Normal 137 3 2 3" xfId="25625"/>
    <cellStyle name="Normal 137 3 3" xfId="25626"/>
    <cellStyle name="Normal 137 3 4" xfId="25627"/>
    <cellStyle name="Normal 137 4" xfId="25628"/>
    <cellStyle name="Normal 137 4 2" xfId="25629"/>
    <cellStyle name="Normal 137 4 3" xfId="25630"/>
    <cellStyle name="Normal 137 5" xfId="25631"/>
    <cellStyle name="Normal 137 6" xfId="25632"/>
    <cellStyle name="Normal 138" xfId="25633"/>
    <cellStyle name="Normal 138 2" xfId="25634"/>
    <cellStyle name="Normal 138 2 2" xfId="25635"/>
    <cellStyle name="Normal 138 3" xfId="25636"/>
    <cellStyle name="Normal 138 3 2" xfId="25637"/>
    <cellStyle name="Normal 138 3 2 2" xfId="25638"/>
    <cellStyle name="Normal 138 3 2 3" xfId="25639"/>
    <cellStyle name="Normal 138 3 3" xfId="25640"/>
    <cellStyle name="Normal 138 3 4" xfId="25641"/>
    <cellStyle name="Normal 138 4" xfId="25642"/>
    <cellStyle name="Normal 138 4 2" xfId="25643"/>
    <cellStyle name="Normal 138 4 3" xfId="25644"/>
    <cellStyle name="Normal 138 5" xfId="25645"/>
    <cellStyle name="Normal 138 6" xfId="25646"/>
    <cellStyle name="Normal 139" xfId="25647"/>
    <cellStyle name="Normal 139 2" xfId="25648"/>
    <cellStyle name="Normal 139 2 2" xfId="25649"/>
    <cellStyle name="Normal 139 3" xfId="25650"/>
    <cellStyle name="Normal 139 3 2" xfId="25651"/>
    <cellStyle name="Normal 139 3 2 2" xfId="25652"/>
    <cellStyle name="Normal 139 3 2 3" xfId="25653"/>
    <cellStyle name="Normal 139 3 3" xfId="25654"/>
    <cellStyle name="Normal 139 3 4" xfId="25655"/>
    <cellStyle name="Normal 139 4" xfId="25656"/>
    <cellStyle name="Normal 139 4 2" xfId="25657"/>
    <cellStyle name="Normal 139 4 3" xfId="25658"/>
    <cellStyle name="Normal 139 5" xfId="25659"/>
    <cellStyle name="Normal 139 6" xfId="25660"/>
    <cellStyle name="Normal 14" xfId="25661"/>
    <cellStyle name="Normal 14 2" xfId="25662"/>
    <cellStyle name="Normal 14 2 2" xfId="25663"/>
    <cellStyle name="Normal 14 2 2 2" xfId="25664"/>
    <cellStyle name="Normal 14 2 3" xfId="25665"/>
    <cellStyle name="Normal 14 2 4" xfId="25666"/>
    <cellStyle name="Normal 14 3" xfId="25667"/>
    <cellStyle name="Normal 14 3 2" xfId="25668"/>
    <cellStyle name="Normal 14 3 3" xfId="25669"/>
    <cellStyle name="Normal 14 4" xfId="25670"/>
    <cellStyle name="Normal 14 4 2" xfId="25671"/>
    <cellStyle name="Normal 14 4 3" xfId="25672"/>
    <cellStyle name="Normal 14 4 4" xfId="25673"/>
    <cellStyle name="Normal 14 5" xfId="25674"/>
    <cellStyle name="Normal 14 5 2" xfId="25675"/>
    <cellStyle name="Normal 140" xfId="25676"/>
    <cellStyle name="Normal 140 2" xfId="25677"/>
    <cellStyle name="Normal 140 2 2" xfId="25678"/>
    <cellStyle name="Normal 140 3" xfId="25679"/>
    <cellStyle name="Normal 140 3 2" xfId="25680"/>
    <cellStyle name="Normal 140 3 2 2" xfId="25681"/>
    <cellStyle name="Normal 140 3 2 3" xfId="25682"/>
    <cellStyle name="Normal 140 3 3" xfId="25683"/>
    <cellStyle name="Normal 140 3 4" xfId="25684"/>
    <cellStyle name="Normal 140 4" xfId="25685"/>
    <cellStyle name="Normal 140 4 2" xfId="25686"/>
    <cellStyle name="Normal 140 4 3" xfId="25687"/>
    <cellStyle name="Normal 140 5" xfId="25688"/>
    <cellStyle name="Normal 140 6" xfId="25689"/>
    <cellStyle name="Normal 141" xfId="25690"/>
    <cellStyle name="Normal 141 2" xfId="25691"/>
    <cellStyle name="Normal 141 2 2" xfId="25692"/>
    <cellStyle name="Normal 141 3" xfId="25693"/>
    <cellStyle name="Normal 141 3 2" xfId="25694"/>
    <cellStyle name="Normal 141 3 2 2" xfId="25695"/>
    <cellStyle name="Normal 141 3 2 3" xfId="25696"/>
    <cellStyle name="Normal 141 3 3" xfId="25697"/>
    <cellStyle name="Normal 141 3 4" xfId="25698"/>
    <cellStyle name="Normal 141 4" xfId="25699"/>
    <cellStyle name="Normal 141 4 2" xfId="25700"/>
    <cellStyle name="Normal 141 4 3" xfId="25701"/>
    <cellStyle name="Normal 141 5" xfId="25702"/>
    <cellStyle name="Normal 141 6" xfId="25703"/>
    <cellStyle name="Normal 142" xfId="25704"/>
    <cellStyle name="Normal 142 2" xfId="25705"/>
    <cellStyle name="Normal 142 2 2" xfId="25706"/>
    <cellStyle name="Normal 142 3" xfId="25707"/>
    <cellStyle name="Normal 142 3 2" xfId="25708"/>
    <cellStyle name="Normal 142 3 2 2" xfId="25709"/>
    <cellStyle name="Normal 142 3 2 3" xfId="25710"/>
    <cellStyle name="Normal 142 3 3" xfId="25711"/>
    <cellStyle name="Normal 142 3 4" xfId="25712"/>
    <cellStyle name="Normal 142 4" xfId="25713"/>
    <cellStyle name="Normal 142 4 2" xfId="25714"/>
    <cellStyle name="Normal 142 4 3" xfId="25715"/>
    <cellStyle name="Normal 142 5" xfId="25716"/>
    <cellStyle name="Normal 142 6" xfId="25717"/>
    <cellStyle name="Normal 143" xfId="25718"/>
    <cellStyle name="Normal 143 2" xfId="25719"/>
    <cellStyle name="Normal 143 2 2" xfId="25720"/>
    <cellStyle name="Normal 143 3" xfId="25721"/>
    <cellStyle name="Normal 143 3 2" xfId="25722"/>
    <cellStyle name="Normal 143 3 2 2" xfId="25723"/>
    <cellStyle name="Normal 143 3 2 3" xfId="25724"/>
    <cellStyle name="Normal 143 3 3" xfId="25725"/>
    <cellStyle name="Normal 143 3 4" xfId="25726"/>
    <cellStyle name="Normal 143 4" xfId="25727"/>
    <cellStyle name="Normal 143 4 2" xfId="25728"/>
    <cellStyle name="Normal 143 4 3" xfId="25729"/>
    <cellStyle name="Normal 143 5" xfId="25730"/>
    <cellStyle name="Normal 143 6" xfId="25731"/>
    <cellStyle name="Normal 144" xfId="25732"/>
    <cellStyle name="Normal 144 2" xfId="25733"/>
    <cellStyle name="Normal 144 2 2" xfId="25734"/>
    <cellStyle name="Normal 144 3" xfId="25735"/>
    <cellStyle name="Normal 144 3 2" xfId="25736"/>
    <cellStyle name="Normal 144 3 2 2" xfId="25737"/>
    <cellStyle name="Normal 144 3 2 3" xfId="25738"/>
    <cellStyle name="Normal 144 3 3" xfId="25739"/>
    <cellStyle name="Normal 144 3 4" xfId="25740"/>
    <cellStyle name="Normal 144 4" xfId="25741"/>
    <cellStyle name="Normal 144 4 2" xfId="25742"/>
    <cellStyle name="Normal 144 4 3" xfId="25743"/>
    <cellStyle name="Normal 144 5" xfId="25744"/>
    <cellStyle name="Normal 144 6" xfId="25745"/>
    <cellStyle name="Normal 145" xfId="25746"/>
    <cellStyle name="Normal 145 2" xfId="25747"/>
    <cellStyle name="Normal 145 2 2" xfId="25748"/>
    <cellStyle name="Normal 145 3" xfId="25749"/>
    <cellStyle name="Normal 145 3 2" xfId="25750"/>
    <cellStyle name="Normal 145 3 2 2" xfId="25751"/>
    <cellStyle name="Normal 145 3 2 3" xfId="25752"/>
    <cellStyle name="Normal 145 3 3" xfId="25753"/>
    <cellStyle name="Normal 145 3 4" xfId="25754"/>
    <cellStyle name="Normal 145 4" xfId="25755"/>
    <cellStyle name="Normal 145 4 2" xfId="25756"/>
    <cellStyle name="Normal 145 4 3" xfId="25757"/>
    <cellStyle name="Normal 145 5" xfId="25758"/>
    <cellStyle name="Normal 145 6" xfId="25759"/>
    <cellStyle name="Normal 146" xfId="25760"/>
    <cellStyle name="Normal 146 2" xfId="25761"/>
    <cellStyle name="Normal 146 2 2" xfId="25762"/>
    <cellStyle name="Normal 146 3" xfId="25763"/>
    <cellStyle name="Normal 146 3 2" xfId="25764"/>
    <cellStyle name="Normal 146 3 2 2" xfId="25765"/>
    <cellStyle name="Normal 146 3 2 3" xfId="25766"/>
    <cellStyle name="Normal 146 3 3" xfId="25767"/>
    <cellStyle name="Normal 146 3 4" xfId="25768"/>
    <cellStyle name="Normal 146 4" xfId="25769"/>
    <cellStyle name="Normal 146 4 2" xfId="25770"/>
    <cellStyle name="Normal 146 4 3" xfId="25771"/>
    <cellStyle name="Normal 146 5" xfId="25772"/>
    <cellStyle name="Normal 146 6" xfId="25773"/>
    <cellStyle name="Normal 147" xfId="25774"/>
    <cellStyle name="Normal 147 2" xfId="25775"/>
    <cellStyle name="Normal 147 2 2" xfId="25776"/>
    <cellStyle name="Normal 147 3" xfId="25777"/>
    <cellStyle name="Normal 147 3 2" xfId="25778"/>
    <cellStyle name="Normal 147 3 2 2" xfId="25779"/>
    <cellStyle name="Normal 147 3 2 3" xfId="25780"/>
    <cellStyle name="Normal 147 3 3" xfId="25781"/>
    <cellStyle name="Normal 147 3 4" xfId="25782"/>
    <cellStyle name="Normal 147 4" xfId="25783"/>
    <cellStyle name="Normal 147 4 2" xfId="25784"/>
    <cellStyle name="Normal 147 4 3" xfId="25785"/>
    <cellStyle name="Normal 147 5" xfId="25786"/>
    <cellStyle name="Normal 147 6" xfId="25787"/>
    <cellStyle name="Normal 148" xfId="25788"/>
    <cellStyle name="Normal 148 2" xfId="25789"/>
    <cellStyle name="Normal 149" xfId="25790"/>
    <cellStyle name="Normal 149 2" xfId="25791"/>
    <cellStyle name="Normal 15" xfId="25792"/>
    <cellStyle name="Normal 15 2" xfId="25793"/>
    <cellStyle name="Normal 15 2 2" xfId="25794"/>
    <cellStyle name="Normal 15 2 2 2" xfId="25795"/>
    <cellStyle name="Normal 15 2 3" xfId="25796"/>
    <cellStyle name="Normal 15 3" xfId="25797"/>
    <cellStyle name="Normal 15 3 2" xfId="25798"/>
    <cellStyle name="Normal 15 3 3" xfId="25799"/>
    <cellStyle name="Normal 15 4" xfId="25800"/>
    <cellStyle name="Normal 15 4 2" xfId="25801"/>
    <cellStyle name="Normal 15 4 3" xfId="25802"/>
    <cellStyle name="Normal 15 5" xfId="25803"/>
    <cellStyle name="Normal 15 5 2" xfId="25804"/>
    <cellStyle name="Normal 150" xfId="25805"/>
    <cellStyle name="Normal 150 2" xfId="25806"/>
    <cellStyle name="Normal 151" xfId="25807"/>
    <cellStyle name="Normal 151 2" xfId="25808"/>
    <cellStyle name="Normal 152" xfId="25809"/>
    <cellStyle name="Normal 152 2" xfId="25810"/>
    <cellStyle name="Normal 153" xfId="25811"/>
    <cellStyle name="Normal 153 2" xfId="25812"/>
    <cellStyle name="Normal 154" xfId="25813"/>
    <cellStyle name="Normal 154 2" xfId="25814"/>
    <cellStyle name="Normal 155" xfId="25815"/>
    <cellStyle name="Normal 155 2" xfId="25816"/>
    <cellStyle name="Normal 156" xfId="25817"/>
    <cellStyle name="Normal 156 2" xfId="25818"/>
    <cellStyle name="Normal 157" xfId="25819"/>
    <cellStyle name="Normal 157 2" xfId="25820"/>
    <cellStyle name="Normal 158" xfId="25821"/>
    <cellStyle name="Normal 158 2" xfId="25822"/>
    <cellStyle name="Normal 159" xfId="25823"/>
    <cellStyle name="Normal 159 2" xfId="25824"/>
    <cellStyle name="Normal 16" xfId="25825"/>
    <cellStyle name="Normal 16 2" xfId="25826"/>
    <cellStyle name="Normal 16 2 2" xfId="25827"/>
    <cellStyle name="Normal 16 2 2 2" xfId="25828"/>
    <cellStyle name="Normal 16 2 2 2 2" xfId="25829"/>
    <cellStyle name="Normal 16 2 2 2 3" xfId="25830"/>
    <cellStyle name="Normal 16 2 2 3" xfId="25831"/>
    <cellStyle name="Normal 16 2 3" xfId="25832"/>
    <cellStyle name="Normal 16 3" xfId="25833"/>
    <cellStyle name="Normal 16 3 2" xfId="25834"/>
    <cellStyle name="Normal 16 3 2 2" xfId="25835"/>
    <cellStyle name="Normal 16 3 3" xfId="25836"/>
    <cellStyle name="Normal 16 3 4" xfId="25837"/>
    <cellStyle name="Normal 16 4" xfId="25838"/>
    <cellStyle name="Normal 16 4 2" xfId="25839"/>
    <cellStyle name="Normal 16 4 2 2" xfId="25840"/>
    <cellStyle name="Normal 16 4 2 3" xfId="25841"/>
    <cellStyle name="Normal 16 4 3" xfId="25842"/>
    <cellStyle name="Normal 160" xfId="25843"/>
    <cellStyle name="Normal 160 2" xfId="25844"/>
    <cellStyle name="Normal 161" xfId="25845"/>
    <cellStyle name="Normal 161 2" xfId="25846"/>
    <cellStyle name="Normal 162" xfId="25847"/>
    <cellStyle name="Normal 162 2" xfId="25848"/>
    <cellStyle name="Normal 163" xfId="25849"/>
    <cellStyle name="Normal 163 2" xfId="25850"/>
    <cellStyle name="Normal 164" xfId="25851"/>
    <cellStyle name="Normal 164 2" xfId="25852"/>
    <cellStyle name="Normal 165" xfId="25853"/>
    <cellStyle name="Normal 165 2" xfId="25854"/>
    <cellStyle name="Normal 166" xfId="25855"/>
    <cellStyle name="Normal 166 2" xfId="25856"/>
    <cellStyle name="Normal 167" xfId="25857"/>
    <cellStyle name="Normal 167 2" xfId="25858"/>
    <cellStyle name="Normal 168" xfId="25859"/>
    <cellStyle name="Normal 168 2" xfId="25860"/>
    <cellStyle name="Normal 169" xfId="25861"/>
    <cellStyle name="Normal 169 2" xfId="25862"/>
    <cellStyle name="Normal 17" xfId="25863"/>
    <cellStyle name="Normal 17 2" xfId="25864"/>
    <cellStyle name="Normal 17 2 2" xfId="25865"/>
    <cellStyle name="Normal 17 2 2 2" xfId="25866"/>
    <cellStyle name="Normal 17 2 3" xfId="25867"/>
    <cellStyle name="Normal 17 3" xfId="25868"/>
    <cellStyle name="Normal 17 3 2" xfId="25869"/>
    <cellStyle name="Normal 17 3 3" xfId="25870"/>
    <cellStyle name="Normal 17 4" xfId="25871"/>
    <cellStyle name="Normal 17 4 2" xfId="25872"/>
    <cellStyle name="Normal 17 5" xfId="25873"/>
    <cellStyle name="Normal 170" xfId="25874"/>
    <cellStyle name="Normal 170 2" xfId="25875"/>
    <cellStyle name="Normal 171" xfId="25876"/>
    <cellStyle name="Normal 171 2" xfId="25877"/>
    <cellStyle name="Normal 172" xfId="25878"/>
    <cellStyle name="Normal 172 2" xfId="25879"/>
    <cellStyle name="Normal 173" xfId="25880"/>
    <cellStyle name="Normal 173 2" xfId="25881"/>
    <cellStyle name="Normal 174" xfId="25882"/>
    <cellStyle name="Normal 174 2" xfId="25883"/>
    <cellStyle name="Normal 175" xfId="25884"/>
    <cellStyle name="Normal 175 2" xfId="25885"/>
    <cellStyle name="Normal 176" xfId="25886"/>
    <cellStyle name="Normal 176 2" xfId="25887"/>
    <cellStyle name="Normal 177" xfId="25888"/>
    <cellStyle name="Normal 177 2" xfId="25889"/>
    <cellStyle name="Normal 178" xfId="25890"/>
    <cellStyle name="Normal 178 2" xfId="25891"/>
    <cellStyle name="Normal 179" xfId="25892"/>
    <cellStyle name="Normal 179 2" xfId="25893"/>
    <cellStyle name="Normal 18" xfId="25894"/>
    <cellStyle name="Normal 18 10" xfId="25895"/>
    <cellStyle name="Normal 18 10 2" xfId="25896"/>
    <cellStyle name="Normal 18 10 3" xfId="25897"/>
    <cellStyle name="Normal 18 10 4" xfId="25898"/>
    <cellStyle name="Normal 18 10 5" xfId="25899"/>
    <cellStyle name="Normal 18 10 6" xfId="25900"/>
    <cellStyle name="Normal 18 10 7" xfId="25901"/>
    <cellStyle name="Normal 18 10 8" xfId="25902"/>
    <cellStyle name="Normal 18 11" xfId="25903"/>
    <cellStyle name="Normal 18 12" xfId="25904"/>
    <cellStyle name="Normal 18 13" xfId="25905"/>
    <cellStyle name="Normal 18 14" xfId="25906"/>
    <cellStyle name="Normal 18 15" xfId="25907"/>
    <cellStyle name="Normal 18 16" xfId="25908"/>
    <cellStyle name="Normal 18 17" xfId="25909"/>
    <cellStyle name="Normal 18 2" xfId="25910"/>
    <cellStyle name="Normal 18 2 2" xfId="25911"/>
    <cellStyle name="Normal 18 2 2 2" xfId="25912"/>
    <cellStyle name="Normal 18 2 3" xfId="25913"/>
    <cellStyle name="Normal 18 2 4" xfId="25914"/>
    <cellStyle name="Normal 18 2 5" xfId="25915"/>
    <cellStyle name="Normal 18 2 6" xfId="25916"/>
    <cellStyle name="Normal 18 2 7" xfId="25917"/>
    <cellStyle name="Normal 18 2 8" xfId="25918"/>
    <cellStyle name="Normal 18 3" xfId="25919"/>
    <cellStyle name="Normal 18 3 2" xfId="25920"/>
    <cellStyle name="Normal 18 3 3" xfId="25921"/>
    <cellStyle name="Normal 18 3 4" xfId="25922"/>
    <cellStyle name="Normal 18 3 5" xfId="25923"/>
    <cellStyle name="Normal 18 3 6" xfId="25924"/>
    <cellStyle name="Normal 18 3 7" xfId="25925"/>
    <cellStyle name="Normal 18 3 8" xfId="25926"/>
    <cellStyle name="Normal 18 3 9" xfId="25927"/>
    <cellStyle name="Normal 18 4" xfId="25928"/>
    <cellStyle name="Normal 18 4 2" xfId="25929"/>
    <cellStyle name="Normal 18 4 3" xfId="25930"/>
    <cellStyle name="Normal 18 4 4" xfId="25931"/>
    <cellStyle name="Normal 18 4 5" xfId="25932"/>
    <cellStyle name="Normal 18 4 6" xfId="25933"/>
    <cellStyle name="Normal 18 4 7" xfId="25934"/>
    <cellStyle name="Normal 18 4 8" xfId="25935"/>
    <cellStyle name="Normal 18 4 9" xfId="25936"/>
    <cellStyle name="Normal 18 5" xfId="25937"/>
    <cellStyle name="Normal 18 5 2" xfId="25938"/>
    <cellStyle name="Normal 18 5 3" xfId="25939"/>
    <cellStyle name="Normal 18 5 4" xfId="25940"/>
    <cellStyle name="Normal 18 5 5" xfId="25941"/>
    <cellStyle name="Normal 18 5 6" xfId="25942"/>
    <cellStyle name="Normal 18 5 7" xfId="25943"/>
    <cellStyle name="Normal 18 5 8" xfId="25944"/>
    <cellStyle name="Normal 18 6" xfId="25945"/>
    <cellStyle name="Normal 18 6 2" xfId="25946"/>
    <cellStyle name="Normal 18 6 3" xfId="25947"/>
    <cellStyle name="Normal 18 6 4" xfId="25948"/>
    <cellStyle name="Normal 18 6 5" xfId="25949"/>
    <cellStyle name="Normal 18 6 6" xfId="25950"/>
    <cellStyle name="Normal 18 6 7" xfId="25951"/>
    <cellStyle name="Normal 18 6 8" xfId="25952"/>
    <cellStyle name="Normal 18 7" xfId="25953"/>
    <cellStyle name="Normal 18 7 2" xfId="25954"/>
    <cellStyle name="Normal 18 7 3" xfId="25955"/>
    <cellStyle name="Normal 18 7 4" xfId="25956"/>
    <cellStyle name="Normal 18 7 5" xfId="25957"/>
    <cellStyle name="Normal 18 7 6" xfId="25958"/>
    <cellStyle name="Normal 18 7 7" xfId="25959"/>
    <cellStyle name="Normal 18 7 8" xfId="25960"/>
    <cellStyle name="Normal 18 8" xfId="25961"/>
    <cellStyle name="Normal 18 8 2" xfId="25962"/>
    <cellStyle name="Normal 18 8 3" xfId="25963"/>
    <cellStyle name="Normal 18 8 4" xfId="25964"/>
    <cellStyle name="Normal 18 8 5" xfId="25965"/>
    <cellStyle name="Normal 18 8 6" xfId="25966"/>
    <cellStyle name="Normal 18 8 7" xfId="25967"/>
    <cellStyle name="Normal 18 8 8" xfId="25968"/>
    <cellStyle name="Normal 18 9" xfId="25969"/>
    <cellStyle name="Normal 18 9 2" xfId="25970"/>
    <cellStyle name="Normal 18 9 3" xfId="25971"/>
    <cellStyle name="Normal 18 9 4" xfId="25972"/>
    <cellStyle name="Normal 18 9 5" xfId="25973"/>
    <cellStyle name="Normal 18 9 6" xfId="25974"/>
    <cellStyle name="Normal 18 9 7" xfId="25975"/>
    <cellStyle name="Normal 18 9 8" xfId="25976"/>
    <cellStyle name="Normal 180" xfId="25977"/>
    <cellStyle name="Normal 180 2" xfId="25978"/>
    <cellStyle name="Normal 181" xfId="25979"/>
    <cellStyle name="Normal 181 2" xfId="25980"/>
    <cellStyle name="Normal 181 2 2" xfId="25981"/>
    <cellStyle name="Normal 181 3" xfId="25982"/>
    <cellStyle name="Normal 181 3 2" xfId="25983"/>
    <cellStyle name="Normal 181 3 2 2" xfId="25984"/>
    <cellStyle name="Normal 181 3 2 3" xfId="25985"/>
    <cellStyle name="Normal 181 3 3" xfId="25986"/>
    <cellStyle name="Normal 181 3 4" xfId="25987"/>
    <cellStyle name="Normal 181 4" xfId="25988"/>
    <cellStyle name="Normal 181 4 2" xfId="25989"/>
    <cellStyle name="Normal 181 4 3" xfId="25990"/>
    <cellStyle name="Normal 181 5" xfId="25991"/>
    <cellStyle name="Normal 181 6" xfId="25992"/>
    <cellStyle name="Normal 182" xfId="25993"/>
    <cellStyle name="Normal 182 2" xfId="25994"/>
    <cellStyle name="Normal 182 2 2" xfId="25995"/>
    <cellStyle name="Normal 182 3" xfId="25996"/>
    <cellStyle name="Normal 182 3 2" xfId="25997"/>
    <cellStyle name="Normal 182 3 2 2" xfId="25998"/>
    <cellStyle name="Normal 182 3 2 3" xfId="25999"/>
    <cellStyle name="Normal 182 3 3" xfId="26000"/>
    <cellStyle name="Normal 182 3 4" xfId="26001"/>
    <cellStyle name="Normal 182 4" xfId="26002"/>
    <cellStyle name="Normal 182 4 2" xfId="26003"/>
    <cellStyle name="Normal 182 4 3" xfId="26004"/>
    <cellStyle name="Normal 182 5" xfId="26005"/>
    <cellStyle name="Normal 182 6" xfId="26006"/>
    <cellStyle name="Normal 183" xfId="26007"/>
    <cellStyle name="Normal 183 2" xfId="26008"/>
    <cellStyle name="Normal 183 2 2" xfId="26009"/>
    <cellStyle name="Normal 183 3" xfId="26010"/>
    <cellStyle name="Normal 183 3 2" xfId="26011"/>
    <cellStyle name="Normal 183 3 2 2" xfId="26012"/>
    <cellStyle name="Normal 183 3 2 3" xfId="26013"/>
    <cellStyle name="Normal 183 3 3" xfId="26014"/>
    <cellStyle name="Normal 183 3 4" xfId="26015"/>
    <cellStyle name="Normal 183 4" xfId="26016"/>
    <cellStyle name="Normal 183 4 2" xfId="26017"/>
    <cellStyle name="Normal 183 4 3" xfId="26018"/>
    <cellStyle name="Normal 183 5" xfId="26019"/>
    <cellStyle name="Normal 183 6" xfId="26020"/>
    <cellStyle name="Normal 184" xfId="26021"/>
    <cellStyle name="Normal 184 2" xfId="26022"/>
    <cellStyle name="Normal 184 2 2" xfId="26023"/>
    <cellStyle name="Normal 184 3" xfId="26024"/>
    <cellStyle name="Normal 184 3 2" xfId="26025"/>
    <cellStyle name="Normal 184 3 2 2" xfId="26026"/>
    <cellStyle name="Normal 184 3 2 3" xfId="26027"/>
    <cellStyle name="Normal 184 3 3" xfId="26028"/>
    <cellStyle name="Normal 184 3 4" xfId="26029"/>
    <cellStyle name="Normal 184 4" xfId="26030"/>
    <cellStyle name="Normal 184 4 2" xfId="26031"/>
    <cellStyle name="Normal 184 4 3" xfId="26032"/>
    <cellStyle name="Normal 184 5" xfId="26033"/>
    <cellStyle name="Normal 184 6" xfId="26034"/>
    <cellStyle name="Normal 185" xfId="26035"/>
    <cellStyle name="Normal 185 2" xfId="26036"/>
    <cellStyle name="Normal 185 2 2" xfId="26037"/>
    <cellStyle name="Normal 185 3" xfId="26038"/>
    <cellStyle name="Normal 185 3 2" xfId="26039"/>
    <cellStyle name="Normal 185 3 2 2" xfId="26040"/>
    <cellStyle name="Normal 185 3 2 3" xfId="26041"/>
    <cellStyle name="Normal 185 3 3" xfId="26042"/>
    <cellStyle name="Normal 185 3 4" xfId="26043"/>
    <cellStyle name="Normal 185 4" xfId="26044"/>
    <cellStyle name="Normal 185 4 2" xfId="26045"/>
    <cellStyle name="Normal 185 4 3" xfId="26046"/>
    <cellStyle name="Normal 185 5" xfId="26047"/>
    <cellStyle name="Normal 185 6" xfId="26048"/>
    <cellStyle name="Normal 186" xfId="26049"/>
    <cellStyle name="Normal 186 2" xfId="26050"/>
    <cellStyle name="Normal 187" xfId="26051"/>
    <cellStyle name="Normal 187 2" xfId="26052"/>
    <cellStyle name="Normal 188" xfId="26053"/>
    <cellStyle name="Normal 188 2" xfId="26054"/>
    <cellStyle name="Normal 189" xfId="26055"/>
    <cellStyle name="Normal 189 2" xfId="26056"/>
    <cellStyle name="Normal 19" xfId="26057"/>
    <cellStyle name="Normal 19 10" xfId="26058"/>
    <cellStyle name="Normal 19 10 2" xfId="26059"/>
    <cellStyle name="Normal 19 10 3" xfId="26060"/>
    <cellStyle name="Normal 19 10 4" xfId="26061"/>
    <cellStyle name="Normal 19 10 5" xfId="26062"/>
    <cellStyle name="Normal 19 10 6" xfId="26063"/>
    <cellStyle name="Normal 19 10 7" xfId="26064"/>
    <cellStyle name="Normal 19 10 8" xfId="26065"/>
    <cellStyle name="Normal 19 11" xfId="26066"/>
    <cellStyle name="Normal 19 12" xfId="26067"/>
    <cellStyle name="Normal 19 13" xfId="26068"/>
    <cellStyle name="Normal 19 14" xfId="26069"/>
    <cellStyle name="Normal 19 15" xfId="26070"/>
    <cellStyle name="Normal 19 16" xfId="26071"/>
    <cellStyle name="Normal 19 17" xfId="26072"/>
    <cellStyle name="Normal 19 17 2" xfId="26073"/>
    <cellStyle name="Normal 19 17 2 2" xfId="26074"/>
    <cellStyle name="Normal 19 17 3" xfId="26075"/>
    <cellStyle name="Normal 19 2" xfId="26076"/>
    <cellStyle name="Normal 19 2 2" xfId="26077"/>
    <cellStyle name="Normal 19 2 2 2" xfId="26078"/>
    <cellStyle name="Normal 19 2 3" xfId="26079"/>
    <cellStyle name="Normal 19 2 3 2" xfId="26080"/>
    <cellStyle name="Normal 19 2 4" xfId="26081"/>
    <cellStyle name="Normal 19 2 5" xfId="26082"/>
    <cellStyle name="Normal 19 2 6" xfId="26083"/>
    <cellStyle name="Normal 19 2 7" xfId="26084"/>
    <cellStyle name="Normal 19 2 8" xfId="26085"/>
    <cellStyle name="Normal 19 3" xfId="26086"/>
    <cellStyle name="Normal 19 3 2" xfId="26087"/>
    <cellStyle name="Normal 19 3 2 2" xfId="26088"/>
    <cellStyle name="Normal 19 3 3" xfId="26089"/>
    <cellStyle name="Normal 19 3 3 2" xfId="26090"/>
    <cellStyle name="Normal 19 3 4" xfId="26091"/>
    <cellStyle name="Normal 19 3 5" xfId="26092"/>
    <cellStyle name="Normal 19 3 6" xfId="26093"/>
    <cellStyle name="Normal 19 3 7" xfId="26094"/>
    <cellStyle name="Normal 19 3 8" xfId="26095"/>
    <cellStyle name="Normal 19 4" xfId="26096"/>
    <cellStyle name="Normal 19 4 2" xfId="26097"/>
    <cellStyle name="Normal 19 4 3" xfId="26098"/>
    <cellStyle name="Normal 19 4 4" xfId="26099"/>
    <cellStyle name="Normal 19 4 5" xfId="26100"/>
    <cellStyle name="Normal 19 4 6" xfId="26101"/>
    <cellStyle name="Normal 19 4 7" xfId="26102"/>
    <cellStyle name="Normal 19 4 8" xfId="26103"/>
    <cellStyle name="Normal 19 4 9" xfId="26104"/>
    <cellStyle name="Normal 19 5" xfId="26105"/>
    <cellStyle name="Normal 19 5 2" xfId="26106"/>
    <cellStyle name="Normal 19 5 3" xfId="26107"/>
    <cellStyle name="Normal 19 5 4" xfId="26108"/>
    <cellStyle name="Normal 19 5 5" xfId="26109"/>
    <cellStyle name="Normal 19 5 6" xfId="26110"/>
    <cellStyle name="Normal 19 5 7" xfId="26111"/>
    <cellStyle name="Normal 19 5 8" xfId="26112"/>
    <cellStyle name="Normal 19 6" xfId="26113"/>
    <cellStyle name="Normal 19 6 2" xfId="26114"/>
    <cellStyle name="Normal 19 6 3" xfId="26115"/>
    <cellStyle name="Normal 19 6 4" xfId="26116"/>
    <cellStyle name="Normal 19 6 5" xfId="26117"/>
    <cellStyle name="Normal 19 6 6" xfId="26118"/>
    <cellStyle name="Normal 19 6 7" xfId="26119"/>
    <cellStyle name="Normal 19 6 8" xfId="26120"/>
    <cellStyle name="Normal 19 7" xfId="26121"/>
    <cellStyle name="Normal 19 7 2" xfId="26122"/>
    <cellStyle name="Normal 19 7 3" xfId="26123"/>
    <cellStyle name="Normal 19 7 4" xfId="26124"/>
    <cellStyle name="Normal 19 7 5" xfId="26125"/>
    <cellStyle name="Normal 19 7 6" xfId="26126"/>
    <cellStyle name="Normal 19 7 7" xfId="26127"/>
    <cellStyle name="Normal 19 7 8" xfId="26128"/>
    <cellStyle name="Normal 19 8" xfId="26129"/>
    <cellStyle name="Normal 19 8 2" xfId="26130"/>
    <cellStyle name="Normal 19 8 3" xfId="26131"/>
    <cellStyle name="Normal 19 8 4" xfId="26132"/>
    <cellStyle name="Normal 19 8 5" xfId="26133"/>
    <cellStyle name="Normal 19 8 6" xfId="26134"/>
    <cellStyle name="Normal 19 8 7" xfId="26135"/>
    <cellStyle name="Normal 19 8 8" xfId="26136"/>
    <cellStyle name="Normal 19 9" xfId="26137"/>
    <cellStyle name="Normal 19 9 2" xfId="26138"/>
    <cellStyle name="Normal 19 9 3" xfId="26139"/>
    <cellStyle name="Normal 19 9 4" xfId="26140"/>
    <cellStyle name="Normal 19 9 5" xfId="26141"/>
    <cellStyle name="Normal 19 9 6" xfId="26142"/>
    <cellStyle name="Normal 19 9 7" xfId="26143"/>
    <cellStyle name="Normal 19 9 8" xfId="26144"/>
    <cellStyle name="Normal 190" xfId="26145"/>
    <cellStyle name="Normal 190 2" xfId="26146"/>
    <cellStyle name="Normal 191" xfId="26147"/>
    <cellStyle name="Normal 191 2" xfId="26148"/>
    <cellStyle name="Normal 192" xfId="26149"/>
    <cellStyle name="Normal 192 2" xfId="26150"/>
    <cellStyle name="Normal 193" xfId="26151"/>
    <cellStyle name="Normal 193 2" xfId="26152"/>
    <cellStyle name="Normal 194" xfId="26153"/>
    <cellStyle name="Normal 194 2" xfId="26154"/>
    <cellStyle name="Normal 195" xfId="26155"/>
    <cellStyle name="Normal 195 2" xfId="26156"/>
    <cellStyle name="Normal 196" xfId="26157"/>
    <cellStyle name="Normal 196 2" xfId="26158"/>
    <cellStyle name="Normal 197" xfId="26159"/>
    <cellStyle name="Normal 197 2" xfId="26160"/>
    <cellStyle name="Normal 198" xfId="26161"/>
    <cellStyle name="Normal 198 2" xfId="26162"/>
    <cellStyle name="Normal 199" xfId="26163"/>
    <cellStyle name="Normal 199 2" xfId="26164"/>
    <cellStyle name="Normal 2" xfId="1"/>
    <cellStyle name="Normal 2 10" xfId="26165"/>
    <cellStyle name="Normal 2 10 2" xfId="3"/>
    <cellStyle name="Normal 2 10 2 2" xfId="26166"/>
    <cellStyle name="Normal 2 10 3" xfId="26167"/>
    <cellStyle name="Normal 2 10 4" xfId="26168"/>
    <cellStyle name="Normal 2 11" xfId="26169"/>
    <cellStyle name="Normal 2 11 2" xfId="26170"/>
    <cellStyle name="Normal 2 12" xfId="26171"/>
    <cellStyle name="Normal 2 12 2" xfId="26172"/>
    <cellStyle name="Normal 2 13" xfId="26173"/>
    <cellStyle name="Normal 2 14" xfId="26174"/>
    <cellStyle name="Normal 2 15" xfId="26175"/>
    <cellStyle name="Normal 2 16" xfId="26176"/>
    <cellStyle name="Normal 2 16 2" xfId="26177"/>
    <cellStyle name="Normal 2 16 2 2" xfId="26178"/>
    <cellStyle name="Normal 2 16 3" xfId="26179"/>
    <cellStyle name="Normal 2 17" xfId="26180"/>
    <cellStyle name="Normal 2 18" xfId="26181"/>
    <cellStyle name="Normal 2 19" xfId="26182"/>
    <cellStyle name="Normal 2 2" xfId="26183"/>
    <cellStyle name="Normal 2 2 10" xfId="26184"/>
    <cellStyle name="Normal 2 2 10 10" xfId="26185"/>
    <cellStyle name="Normal 2 2 10 11" xfId="26186"/>
    <cellStyle name="Normal 2 2 10 12" xfId="26187"/>
    <cellStyle name="Normal 2 2 10 13" xfId="26188"/>
    <cellStyle name="Normal 2 2 10 14" xfId="26189"/>
    <cellStyle name="Normal 2 2 10 15" xfId="26190"/>
    <cellStyle name="Normal 2 2 10 16" xfId="26191"/>
    <cellStyle name="Normal 2 2 10 17" xfId="26192"/>
    <cellStyle name="Normal 2 2 10 17 2" xfId="26193"/>
    <cellStyle name="Normal 2 2 10 17 3" xfId="26194"/>
    <cellStyle name="Normal 2 2 10 17 4" xfId="26195"/>
    <cellStyle name="Normal 2 2 10 18" xfId="26196"/>
    <cellStyle name="Normal 2 2 10 19" xfId="26197"/>
    <cellStyle name="Normal 2 2 10 2" xfId="26198"/>
    <cellStyle name="Normal 2 2 10 2 2" xfId="26199"/>
    <cellStyle name="Normal 2 2 10 2 2 2" xfId="26200"/>
    <cellStyle name="Normal 2 2 10 2 2 3" xfId="26201"/>
    <cellStyle name="Normal 2 2 10 2 2 4" xfId="26202"/>
    <cellStyle name="Normal 2 2 10 2 2 5" xfId="26203"/>
    <cellStyle name="Normal 2 2 10 2 3" xfId="26204"/>
    <cellStyle name="Normal 2 2 10 2 4" xfId="26205"/>
    <cellStyle name="Normal 2 2 10 2 5" xfId="26206"/>
    <cellStyle name="Normal 2 2 10 20" xfId="26207"/>
    <cellStyle name="Normal 2 2 10 21" xfId="26208"/>
    <cellStyle name="Normal 2 2 10 22" xfId="26209"/>
    <cellStyle name="Normal 2 2 10 23" xfId="26210"/>
    <cellStyle name="Normal 2 2 10 24" xfId="26211"/>
    <cellStyle name="Normal 2 2 10 25" xfId="26212"/>
    <cellStyle name="Normal 2 2 10 3" xfId="26213"/>
    <cellStyle name="Normal 2 2 10 3 2" xfId="26214"/>
    <cellStyle name="Normal 2 2 10 4" xfId="26215"/>
    <cellStyle name="Normal 2 2 10 4 2" xfId="26216"/>
    <cellStyle name="Normal 2 2 10 5" xfId="26217"/>
    <cellStyle name="Normal 2 2 10 5 2" xfId="26218"/>
    <cellStyle name="Normal 2 2 10 6" xfId="26219"/>
    <cellStyle name="Normal 2 2 10 6 2" xfId="26220"/>
    <cellStyle name="Normal 2 2 10 7" xfId="26221"/>
    <cellStyle name="Normal 2 2 10 7 2" xfId="26222"/>
    <cellStyle name="Normal 2 2 10 8" xfId="26223"/>
    <cellStyle name="Normal 2 2 10 8 2" xfId="26224"/>
    <cellStyle name="Normal 2 2 10 9" xfId="26225"/>
    <cellStyle name="Normal 2 2 10 9 2" xfId="26226"/>
    <cellStyle name="Normal 2 2 11" xfId="26227"/>
    <cellStyle name="Normal 2 2 11 10" xfId="26228"/>
    <cellStyle name="Normal 2 2 11 2" xfId="26229"/>
    <cellStyle name="Normal 2 2 11 2 2" xfId="26230"/>
    <cellStyle name="Normal 2 2 11 3" xfId="26231"/>
    <cellStyle name="Normal 2 2 11 3 2" xfId="26232"/>
    <cellStyle name="Normal 2 2 11 4" xfId="26233"/>
    <cellStyle name="Normal 2 2 11 4 2" xfId="26234"/>
    <cellStyle name="Normal 2 2 11 5" xfId="26235"/>
    <cellStyle name="Normal 2 2 11 6" xfId="26236"/>
    <cellStyle name="Normal 2 2 11 7" xfId="26237"/>
    <cellStyle name="Normal 2 2 11 8" xfId="26238"/>
    <cellStyle name="Normal 2 2 11 9" xfId="26239"/>
    <cellStyle name="Normal 2 2 12" xfId="26240"/>
    <cellStyle name="Normal 2 2 12 2" xfId="26241"/>
    <cellStyle name="Normal 2 2 12 3" xfId="26242"/>
    <cellStyle name="Normal 2 2 12 4" xfId="26243"/>
    <cellStyle name="Normal 2 2 12 5" xfId="26244"/>
    <cellStyle name="Normal 2 2 12 6" xfId="26245"/>
    <cellStyle name="Normal 2 2 12 7" xfId="26246"/>
    <cellStyle name="Normal 2 2 12 8" xfId="26247"/>
    <cellStyle name="Normal 2 2 12 9" xfId="26248"/>
    <cellStyle name="Normal 2 2 13" xfId="26249"/>
    <cellStyle name="Normal 2 2 13 2" xfId="26250"/>
    <cellStyle name="Normal 2 2 13 3" xfId="26251"/>
    <cellStyle name="Normal 2 2 13 4" xfId="26252"/>
    <cellStyle name="Normal 2 2 13 5" xfId="26253"/>
    <cellStyle name="Normal 2 2 13 6" xfId="26254"/>
    <cellStyle name="Normal 2 2 13 7" xfId="26255"/>
    <cellStyle name="Normal 2 2 13 8" xfId="26256"/>
    <cellStyle name="Normal 2 2 13 9" xfId="26257"/>
    <cellStyle name="Normal 2 2 14" xfId="26258"/>
    <cellStyle name="Normal 2 2 14 2" xfId="26259"/>
    <cellStyle name="Normal 2 2 14 3" xfId="26260"/>
    <cellStyle name="Normal 2 2 14 4" xfId="26261"/>
    <cellStyle name="Normal 2 2 14 5" xfId="26262"/>
    <cellStyle name="Normal 2 2 14 6" xfId="26263"/>
    <cellStyle name="Normal 2 2 14 7" xfId="26264"/>
    <cellStyle name="Normal 2 2 14 8" xfId="26265"/>
    <cellStyle name="Normal 2 2 14 9" xfId="26266"/>
    <cellStyle name="Normal 2 2 15" xfId="26267"/>
    <cellStyle name="Normal 2 2 15 2" xfId="26268"/>
    <cellStyle name="Normal 2 2 15 3" xfId="26269"/>
    <cellStyle name="Normal 2 2 15 4" xfId="26270"/>
    <cellStyle name="Normal 2 2 15 5" xfId="26271"/>
    <cellStyle name="Normal 2 2 15 6" xfId="26272"/>
    <cellStyle name="Normal 2 2 15 7" xfId="26273"/>
    <cellStyle name="Normal 2 2 15 8" xfId="26274"/>
    <cellStyle name="Normal 2 2 15 9" xfId="26275"/>
    <cellStyle name="Normal 2 2 16" xfId="26276"/>
    <cellStyle name="Normal 2 2 16 2" xfId="26277"/>
    <cellStyle name="Normal 2 2 16 3" xfId="26278"/>
    <cellStyle name="Normal 2 2 16 4" xfId="26279"/>
    <cellStyle name="Normal 2 2 16 5" xfId="26280"/>
    <cellStyle name="Normal 2 2 16 6" xfId="26281"/>
    <cellStyle name="Normal 2 2 16 7" xfId="26282"/>
    <cellStyle name="Normal 2 2 16 8" xfId="26283"/>
    <cellStyle name="Normal 2 2 16 9" xfId="26284"/>
    <cellStyle name="Normal 2 2 17" xfId="26285"/>
    <cellStyle name="Normal 2 2 17 2" xfId="26286"/>
    <cellStyle name="Normal 2 2 17 3" xfId="26287"/>
    <cellStyle name="Normal 2 2 17 4" xfId="26288"/>
    <cellStyle name="Normal 2 2 17 5" xfId="26289"/>
    <cellStyle name="Normal 2 2 17 6" xfId="26290"/>
    <cellStyle name="Normal 2 2 17 7" xfId="26291"/>
    <cellStyle name="Normal 2 2 17 8" xfId="26292"/>
    <cellStyle name="Normal 2 2 17 9" xfId="26293"/>
    <cellStyle name="Normal 2 2 18" xfId="26294"/>
    <cellStyle name="Normal 2 2 18 2" xfId="26295"/>
    <cellStyle name="Normal 2 2 18 3" xfId="26296"/>
    <cellStyle name="Normal 2 2 18 4" xfId="26297"/>
    <cellStyle name="Normal 2 2 18 5" xfId="26298"/>
    <cellStyle name="Normal 2 2 18 6" xfId="26299"/>
    <cellStyle name="Normal 2 2 18 7" xfId="26300"/>
    <cellStyle name="Normal 2 2 18 8" xfId="26301"/>
    <cellStyle name="Normal 2 2 18 9" xfId="26302"/>
    <cellStyle name="Normal 2 2 19" xfId="26303"/>
    <cellStyle name="Normal 2 2 19 2" xfId="26304"/>
    <cellStyle name="Normal 2 2 19 3" xfId="26305"/>
    <cellStyle name="Normal 2 2 19 4" xfId="26306"/>
    <cellStyle name="Normal 2 2 19 5" xfId="26307"/>
    <cellStyle name="Normal 2 2 19 6" xfId="26308"/>
    <cellStyle name="Normal 2 2 19 7" xfId="26309"/>
    <cellStyle name="Normal 2 2 19 8" xfId="26310"/>
    <cellStyle name="Normal 2 2 19 9" xfId="26311"/>
    <cellStyle name="Normal 2 2 2" xfId="26312"/>
    <cellStyle name="Normal 2 2 2 2" xfId="26313"/>
    <cellStyle name="Normal 2 2 2 2 10" xfId="26314"/>
    <cellStyle name="Normal 2 2 2 2 11" xfId="26315"/>
    <cellStyle name="Normal 2 2 2 2 12" xfId="26316"/>
    <cellStyle name="Normal 2 2 2 2 13" xfId="26317"/>
    <cellStyle name="Normal 2 2 2 2 14" xfId="26318"/>
    <cellStyle name="Normal 2 2 2 2 15" xfId="26319"/>
    <cellStyle name="Normal 2 2 2 2 16" xfId="26320"/>
    <cellStyle name="Normal 2 2 2 2 17" xfId="26321"/>
    <cellStyle name="Normal 2 2 2 2 17 2" xfId="26322"/>
    <cellStyle name="Normal 2 2 2 2 17 3" xfId="26323"/>
    <cellStyle name="Normal 2 2 2 2 17 4" xfId="26324"/>
    <cellStyle name="Normal 2 2 2 2 18" xfId="26325"/>
    <cellStyle name="Normal 2 2 2 2 19" xfId="26326"/>
    <cellStyle name="Normal 2 2 2 2 2" xfId="26327"/>
    <cellStyle name="Normal 2 2 2 2 2 2" xfId="26328"/>
    <cellStyle name="Normal 2 2 2 2 2 2 2" xfId="26329"/>
    <cellStyle name="Normal 2 2 2 2 2 2 3" xfId="26330"/>
    <cellStyle name="Normal 2 2 2 2 2 2 4" xfId="26331"/>
    <cellStyle name="Normal 2 2 2 2 2 2 5" xfId="26332"/>
    <cellStyle name="Normal 2 2 2 2 2 3" xfId="26333"/>
    <cellStyle name="Normal 2 2 2 2 2 4" xfId="26334"/>
    <cellStyle name="Normal 2 2 2 2 2 5" xfId="26335"/>
    <cellStyle name="Normal 2 2 2 2 20" xfId="26336"/>
    <cellStyle name="Normal 2 2 2 2 21" xfId="26337"/>
    <cellStyle name="Normal 2 2 2 2 22" xfId="26338"/>
    <cellStyle name="Normal 2 2 2 2 23" xfId="26339"/>
    <cellStyle name="Normal 2 2 2 2 24" xfId="26340"/>
    <cellStyle name="Normal 2 2 2 2 25" xfId="26341"/>
    <cellStyle name="Normal 2 2 2 2 3" xfId="26342"/>
    <cellStyle name="Normal 2 2 2 2 3 2" xfId="26343"/>
    <cellStyle name="Normal 2 2 2 2 4" xfId="26344"/>
    <cellStyle name="Normal 2 2 2 2 4 2" xfId="26345"/>
    <cellStyle name="Normal 2 2 2 2 4 3" xfId="26346"/>
    <cellStyle name="Normal 2 2 2 2 4 4" xfId="26347"/>
    <cellStyle name="Normal 2 2 2 2 5" xfId="26348"/>
    <cellStyle name="Normal 2 2 2 2 6" xfId="26349"/>
    <cellStyle name="Normal 2 2 2 2 7" xfId="26350"/>
    <cellStyle name="Normal 2 2 2 2 7 2" xfId="26351"/>
    <cellStyle name="Normal 2 2 2 2 8" xfId="26352"/>
    <cellStyle name="Normal 2 2 2 2 9" xfId="26353"/>
    <cellStyle name="Normal 2 2 2 3" xfId="26354"/>
    <cellStyle name="Normal 2 2 2 3 10" xfId="26355"/>
    <cellStyle name="Normal 2 2 2 3 11" xfId="26356"/>
    <cellStyle name="Normal 2 2 2 3 12" xfId="26357"/>
    <cellStyle name="Normal 2 2 2 3 13" xfId="26358"/>
    <cellStyle name="Normal 2 2 2 3 14" xfId="26359"/>
    <cellStyle name="Normal 2 2 2 3 15" xfId="26360"/>
    <cellStyle name="Normal 2 2 2 3 16" xfId="26361"/>
    <cellStyle name="Normal 2 2 2 3 17" xfId="26362"/>
    <cellStyle name="Normal 2 2 2 3 17 2" xfId="26363"/>
    <cellStyle name="Normal 2 2 2 3 17 3" xfId="26364"/>
    <cellStyle name="Normal 2 2 2 3 17 4" xfId="26365"/>
    <cellStyle name="Normal 2 2 2 3 18" xfId="26366"/>
    <cellStyle name="Normal 2 2 2 3 19" xfId="26367"/>
    <cellStyle name="Normal 2 2 2 3 2" xfId="26368"/>
    <cellStyle name="Normal 2 2 2 3 2 2" xfId="26369"/>
    <cellStyle name="Normal 2 2 2 3 2 2 2" xfId="26370"/>
    <cellStyle name="Normal 2 2 2 3 2 2 3" xfId="26371"/>
    <cellStyle name="Normal 2 2 2 3 2 2 4" xfId="26372"/>
    <cellStyle name="Normal 2 2 2 3 2 2 5" xfId="26373"/>
    <cellStyle name="Normal 2 2 2 3 2 3" xfId="26374"/>
    <cellStyle name="Normal 2 2 2 3 2 4" xfId="26375"/>
    <cellStyle name="Normal 2 2 2 3 2 5" xfId="26376"/>
    <cellStyle name="Normal 2 2 2 3 20" xfId="26377"/>
    <cellStyle name="Normal 2 2 2 3 21" xfId="26378"/>
    <cellStyle name="Normal 2 2 2 3 22" xfId="26379"/>
    <cellStyle name="Normal 2 2 2 3 23" xfId="26380"/>
    <cellStyle name="Normal 2 2 2 3 24" xfId="26381"/>
    <cellStyle name="Normal 2 2 2 3 25" xfId="26382"/>
    <cellStyle name="Normal 2 2 2 3 3" xfId="26383"/>
    <cellStyle name="Normal 2 2 2 3 3 2" xfId="26384"/>
    <cellStyle name="Normal 2 2 2 3 4" xfId="26385"/>
    <cellStyle name="Normal 2 2 2 3 4 2" xfId="26386"/>
    <cellStyle name="Normal 2 2 2 3 5" xfId="26387"/>
    <cellStyle name="Normal 2 2 2 3 6" xfId="26388"/>
    <cellStyle name="Normal 2 2 2 3 7" xfId="26389"/>
    <cellStyle name="Normal 2 2 2 3 8" xfId="26390"/>
    <cellStyle name="Normal 2 2 2 3 9" xfId="26391"/>
    <cellStyle name="Normal 2 2 2 4" xfId="26392"/>
    <cellStyle name="Normal 2 2 2 4 2" xfId="26393"/>
    <cellStyle name="Normal 2 2 2 4 2 2" xfId="26394"/>
    <cellStyle name="Normal 2 2 2 4 2 3" xfId="26395"/>
    <cellStyle name="Normal 2 2 2 4 2 3 2" xfId="26396"/>
    <cellStyle name="Normal 2 2 2 4 2 4" xfId="26397"/>
    <cellStyle name="Normal 2 2 2 4 2 4 2" xfId="26398"/>
    <cellStyle name="Normal 2 2 2 4 3" xfId="26399"/>
    <cellStyle name="Normal 2 2 2 5" xfId="26400"/>
    <cellStyle name="Normal 2 2 2 5 2" xfId="26401"/>
    <cellStyle name="Normal 2 2 2 6" xfId="26402"/>
    <cellStyle name="Normal 2 2 2 6 2" xfId="26403"/>
    <cellStyle name="Normal 2 2 2 6 3" xfId="26404"/>
    <cellStyle name="Normal 2 2 2 7" xfId="26405"/>
    <cellStyle name="Normal 2 2 2 7 2" xfId="26406"/>
    <cellStyle name="Normal 2 2 20" xfId="26407"/>
    <cellStyle name="Normal 2 2 20 2" xfId="26408"/>
    <cellStyle name="Normal 2 2 20 3" xfId="26409"/>
    <cellStyle name="Normal 2 2 20 4" xfId="26410"/>
    <cellStyle name="Normal 2 2 20 5" xfId="26411"/>
    <cellStyle name="Normal 2 2 20 6" xfId="26412"/>
    <cellStyle name="Normal 2 2 20 7" xfId="26413"/>
    <cellStyle name="Normal 2 2 20 8" xfId="26414"/>
    <cellStyle name="Normal 2 2 20 9" xfId="26415"/>
    <cellStyle name="Normal 2 2 21" xfId="26416"/>
    <cellStyle name="Normal 2 2 21 2" xfId="26417"/>
    <cellStyle name="Normal 2 2 21 3" xfId="26418"/>
    <cellStyle name="Normal 2 2 21 4" xfId="26419"/>
    <cellStyle name="Normal 2 2 21 5" xfId="26420"/>
    <cellStyle name="Normal 2 2 21 6" xfId="26421"/>
    <cellStyle name="Normal 2 2 21 7" xfId="26422"/>
    <cellStyle name="Normal 2 2 21 8" xfId="26423"/>
    <cellStyle name="Normal 2 2 21 9" xfId="26424"/>
    <cellStyle name="Normal 2 2 22" xfId="26425"/>
    <cellStyle name="Normal 2 2 22 2" xfId="26426"/>
    <cellStyle name="Normal 2 2 22 3" xfId="26427"/>
    <cellStyle name="Normal 2 2 22 4" xfId="26428"/>
    <cellStyle name="Normal 2 2 22 5" xfId="26429"/>
    <cellStyle name="Normal 2 2 22 6" xfId="26430"/>
    <cellStyle name="Normal 2 2 22 7" xfId="26431"/>
    <cellStyle name="Normal 2 2 22 8" xfId="26432"/>
    <cellStyle name="Normal 2 2 22 9" xfId="26433"/>
    <cellStyle name="Normal 2 2 23" xfId="26434"/>
    <cellStyle name="Normal 2 2 23 2" xfId="26435"/>
    <cellStyle name="Normal 2 2 23 3" xfId="26436"/>
    <cellStyle name="Normal 2 2 23 4" xfId="26437"/>
    <cellStyle name="Normal 2 2 23 5" xfId="26438"/>
    <cellStyle name="Normal 2 2 23 6" xfId="26439"/>
    <cellStyle name="Normal 2 2 23 7" xfId="26440"/>
    <cellStyle name="Normal 2 2 23 8" xfId="26441"/>
    <cellStyle name="Normal 2 2 23 9" xfId="26442"/>
    <cellStyle name="Normal 2 2 24" xfId="26443"/>
    <cellStyle name="Normal 2 2 24 2" xfId="26444"/>
    <cellStyle name="Normal 2 2 24 3" xfId="26445"/>
    <cellStyle name="Normal 2 2 24 4" xfId="26446"/>
    <cellStyle name="Normal 2 2 24 5" xfId="26447"/>
    <cellStyle name="Normal 2 2 24 6" xfId="26448"/>
    <cellStyle name="Normal 2 2 24 7" xfId="26449"/>
    <cellStyle name="Normal 2 2 24 8" xfId="26450"/>
    <cellStyle name="Normal 2 2 24 9" xfId="26451"/>
    <cellStyle name="Normal 2 2 25" xfId="26452"/>
    <cellStyle name="Normal 2 2 25 2" xfId="26453"/>
    <cellStyle name="Normal 2 2 26" xfId="26454"/>
    <cellStyle name="Normal 2 2 26 2" xfId="26455"/>
    <cellStyle name="Normal 2 2 27" xfId="26456"/>
    <cellStyle name="Normal 2 2 27 2" xfId="26457"/>
    <cellStyle name="Normal 2 2 28" xfId="26458"/>
    <cellStyle name="Normal 2 2 28 2" xfId="26459"/>
    <cellStyle name="Normal 2 2 29" xfId="26460"/>
    <cellStyle name="Normal 2 2 29 2" xfId="26461"/>
    <cellStyle name="Normal 2 2 3" xfId="26462"/>
    <cellStyle name="Normal 2 2 3 10" xfId="26463"/>
    <cellStyle name="Normal 2 2 3 11" xfId="26464"/>
    <cellStyle name="Normal 2 2 3 12" xfId="26465"/>
    <cellStyle name="Normal 2 2 3 13" xfId="26466"/>
    <cellStyle name="Normal 2 2 3 14" xfId="26467"/>
    <cellStyle name="Normal 2 2 3 15" xfId="26468"/>
    <cellStyle name="Normal 2 2 3 16" xfId="26469"/>
    <cellStyle name="Normal 2 2 3 17" xfId="26470"/>
    <cellStyle name="Normal 2 2 3 17 2" xfId="26471"/>
    <cellStyle name="Normal 2 2 3 17 3" xfId="26472"/>
    <cellStyle name="Normal 2 2 3 17 4" xfId="26473"/>
    <cellStyle name="Normal 2 2 3 18" xfId="26474"/>
    <cellStyle name="Normal 2 2 3 19" xfId="26475"/>
    <cellStyle name="Normal 2 2 3 2" xfId="26476"/>
    <cellStyle name="Normal 2 2 3 2 2" xfId="26477"/>
    <cellStyle name="Normal 2 2 3 2 2 2" xfId="26478"/>
    <cellStyle name="Normal 2 2 3 2 2 3" xfId="26479"/>
    <cellStyle name="Normal 2 2 3 2 2 4" xfId="26480"/>
    <cellStyle name="Normal 2 2 3 2 2 5" xfId="26481"/>
    <cellStyle name="Normal 2 2 3 2 3" xfId="26482"/>
    <cellStyle name="Normal 2 2 3 2 4" xfId="26483"/>
    <cellStyle name="Normal 2 2 3 2 5" xfId="26484"/>
    <cellStyle name="Normal 2 2 3 20" xfId="26485"/>
    <cellStyle name="Normal 2 2 3 21" xfId="26486"/>
    <cellStyle name="Normal 2 2 3 22" xfId="26487"/>
    <cellStyle name="Normal 2 2 3 23" xfId="26488"/>
    <cellStyle name="Normal 2 2 3 24" xfId="26489"/>
    <cellStyle name="Normal 2 2 3 3" xfId="26490"/>
    <cellStyle name="Normal 2 2 3 3 2" xfId="26491"/>
    <cellStyle name="Normal 2 2 3 4" xfId="26492"/>
    <cellStyle name="Normal 2 2 3 4 2" xfId="26493"/>
    <cellStyle name="Normal 2 2 3 5" xfId="26494"/>
    <cellStyle name="Normal 2 2 3 6" xfId="26495"/>
    <cellStyle name="Normal 2 2 3 7" xfId="26496"/>
    <cellStyle name="Normal 2 2 3 7 2" xfId="26497"/>
    <cellStyle name="Normal 2 2 3 7 3" xfId="26498"/>
    <cellStyle name="Normal 2 2 3 8" xfId="26499"/>
    <cellStyle name="Normal 2 2 3 8 2" xfId="26500"/>
    <cellStyle name="Normal 2 2 3 9" xfId="26501"/>
    <cellStyle name="Normal 2 2 30" xfId="26502"/>
    <cellStyle name="Normal 2 2 30 2" xfId="26503"/>
    <cellStyle name="Normal 2 2 31" xfId="26504"/>
    <cellStyle name="Normal 2 2 31 2" xfId="26505"/>
    <cellStyle name="Normal 2 2 32" xfId="26506"/>
    <cellStyle name="Normal 2 2 32 2" xfId="26507"/>
    <cellStyle name="Normal 2 2 33" xfId="26508"/>
    <cellStyle name="Normal 2 2 33 2" xfId="26509"/>
    <cellStyle name="Normal 2 2 34" xfId="26510"/>
    <cellStyle name="Normal 2 2 34 2" xfId="26511"/>
    <cellStyle name="Normal 2 2 35" xfId="26512"/>
    <cellStyle name="Normal 2 2 35 2" xfId="26513"/>
    <cellStyle name="Normal 2 2 36" xfId="26514"/>
    <cellStyle name="Normal 2 2 36 2" xfId="26515"/>
    <cellStyle name="Normal 2 2 37" xfId="26516"/>
    <cellStyle name="Normal 2 2 37 2" xfId="26517"/>
    <cellStyle name="Normal 2 2 38" xfId="26518"/>
    <cellStyle name="Normal 2 2 38 2" xfId="26519"/>
    <cellStyle name="Normal 2 2 39" xfId="26520"/>
    <cellStyle name="Normal 2 2 39 2" xfId="26521"/>
    <cellStyle name="Normal 2 2 4" xfId="26522"/>
    <cellStyle name="Normal 2 2 4 10" xfId="26523"/>
    <cellStyle name="Normal 2 2 4 11" xfId="26524"/>
    <cellStyle name="Normal 2 2 4 12" xfId="26525"/>
    <cellStyle name="Normal 2 2 4 13" xfId="26526"/>
    <cellStyle name="Normal 2 2 4 14" xfId="26527"/>
    <cellStyle name="Normal 2 2 4 15" xfId="26528"/>
    <cellStyle name="Normal 2 2 4 16" xfId="26529"/>
    <cellStyle name="Normal 2 2 4 17" xfId="26530"/>
    <cellStyle name="Normal 2 2 4 17 2" xfId="26531"/>
    <cellStyle name="Normal 2 2 4 17 3" xfId="26532"/>
    <cellStyle name="Normal 2 2 4 17 4" xfId="26533"/>
    <cellStyle name="Normal 2 2 4 18" xfId="26534"/>
    <cellStyle name="Normal 2 2 4 19" xfId="26535"/>
    <cellStyle name="Normal 2 2 4 2" xfId="26536"/>
    <cellStyle name="Normal 2 2 4 2 2" xfId="26537"/>
    <cellStyle name="Normal 2 2 4 2 2 2" xfId="26538"/>
    <cellStyle name="Normal 2 2 4 2 2 3" xfId="26539"/>
    <cellStyle name="Normal 2 2 4 2 2 4" xfId="26540"/>
    <cellStyle name="Normal 2 2 4 2 2 5" xfId="26541"/>
    <cellStyle name="Normal 2 2 4 2 3" xfId="26542"/>
    <cellStyle name="Normal 2 2 4 2 4" xfId="26543"/>
    <cellStyle name="Normal 2 2 4 2 5" xfId="26544"/>
    <cellStyle name="Normal 2 2 4 20" xfId="26545"/>
    <cellStyle name="Normal 2 2 4 21" xfId="26546"/>
    <cellStyle name="Normal 2 2 4 22" xfId="26547"/>
    <cellStyle name="Normal 2 2 4 23" xfId="26548"/>
    <cellStyle name="Normal 2 2 4 24" xfId="26549"/>
    <cellStyle name="Normal 2 2 4 3" xfId="26550"/>
    <cellStyle name="Normal 2 2 4 3 2" xfId="26551"/>
    <cellStyle name="Normal 2 2 4 4" xfId="26552"/>
    <cellStyle name="Normal 2 2 4 4 2" xfId="26553"/>
    <cellStyle name="Normal 2 2 4 4 3" xfId="26554"/>
    <cellStyle name="Normal 2 2 4 5" xfId="26555"/>
    <cellStyle name="Normal 2 2 4 6" xfId="26556"/>
    <cellStyle name="Normal 2 2 4 7" xfId="26557"/>
    <cellStyle name="Normal 2 2 4 8" xfId="26558"/>
    <cellStyle name="Normal 2 2 4 8 2" xfId="26559"/>
    <cellStyle name="Normal 2 2 4 9" xfId="26560"/>
    <cellStyle name="Normal 2 2 40" xfId="26561"/>
    <cellStyle name="Normal 2 2 40 2" xfId="26562"/>
    <cellStyle name="Normal 2 2 41" xfId="26563"/>
    <cellStyle name="Normal 2 2 41 2" xfId="26564"/>
    <cellStyle name="Normal 2 2 42" xfId="26565"/>
    <cellStyle name="Normal 2 2 42 2" xfId="26566"/>
    <cellStyle name="Normal 2 2 43" xfId="26567"/>
    <cellStyle name="Normal 2 2 43 2" xfId="26568"/>
    <cellStyle name="Normal 2 2 44" xfId="26569"/>
    <cellStyle name="Normal 2 2 45" xfId="26570"/>
    <cellStyle name="Normal 2 2 46" xfId="26571"/>
    <cellStyle name="Normal 2 2 47" xfId="26572"/>
    <cellStyle name="Normal 2 2 48" xfId="26573"/>
    <cellStyle name="Normal 2 2 49" xfId="26574"/>
    <cellStyle name="Normal 2 2 5" xfId="26575"/>
    <cellStyle name="Normal 2 2 5 10" xfId="26576"/>
    <cellStyle name="Normal 2 2 5 11" xfId="26577"/>
    <cellStyle name="Normal 2 2 5 12" xfId="26578"/>
    <cellStyle name="Normal 2 2 5 13" xfId="26579"/>
    <cellStyle name="Normal 2 2 5 14" xfId="26580"/>
    <cellStyle name="Normal 2 2 5 15" xfId="26581"/>
    <cellStyle name="Normal 2 2 5 16" xfId="26582"/>
    <cellStyle name="Normal 2 2 5 17" xfId="26583"/>
    <cellStyle name="Normal 2 2 5 17 2" xfId="26584"/>
    <cellStyle name="Normal 2 2 5 17 3" xfId="26585"/>
    <cellStyle name="Normal 2 2 5 17 4" xfId="26586"/>
    <cellStyle name="Normal 2 2 5 18" xfId="26587"/>
    <cellStyle name="Normal 2 2 5 19" xfId="26588"/>
    <cellStyle name="Normal 2 2 5 2" xfId="26589"/>
    <cellStyle name="Normal 2 2 5 2 2" xfId="26590"/>
    <cellStyle name="Normal 2 2 5 2 2 2" xfId="26591"/>
    <cellStyle name="Normal 2 2 5 2 2 3" xfId="26592"/>
    <cellStyle name="Normal 2 2 5 2 2 4" xfId="26593"/>
    <cellStyle name="Normal 2 2 5 2 2 5" xfId="26594"/>
    <cellStyle name="Normal 2 2 5 2 3" xfId="26595"/>
    <cellStyle name="Normal 2 2 5 2 4" xfId="26596"/>
    <cellStyle name="Normal 2 2 5 2 5" xfId="26597"/>
    <cellStyle name="Normal 2 2 5 20" xfId="26598"/>
    <cellStyle name="Normal 2 2 5 21" xfId="26599"/>
    <cellStyle name="Normal 2 2 5 22" xfId="26600"/>
    <cellStyle name="Normal 2 2 5 23" xfId="26601"/>
    <cellStyle name="Normal 2 2 5 24" xfId="26602"/>
    <cellStyle name="Normal 2 2 5 25" xfId="26603"/>
    <cellStyle name="Normal 2 2 5 3" xfId="26604"/>
    <cellStyle name="Normal 2 2 5 3 2" xfId="26605"/>
    <cellStyle name="Normal 2 2 5 4" xfId="26606"/>
    <cellStyle name="Normal 2 2 5 5" xfId="26607"/>
    <cellStyle name="Normal 2 2 5 6" xfId="26608"/>
    <cellStyle name="Normal 2 2 5 7" xfId="26609"/>
    <cellStyle name="Normal 2 2 5 8" xfId="26610"/>
    <cellStyle name="Normal 2 2 5 9" xfId="26611"/>
    <cellStyle name="Normal 2 2 50" xfId="26612"/>
    <cellStyle name="Normal 2 2 51" xfId="26613"/>
    <cellStyle name="Normal 2 2 52" xfId="26614"/>
    <cellStyle name="Normal 2 2 53" xfId="26615"/>
    <cellStyle name="Normal 2 2 54" xfId="26616"/>
    <cellStyle name="Normal 2 2 55" xfId="26617"/>
    <cellStyle name="Normal 2 2 56" xfId="26618"/>
    <cellStyle name="Normal 2 2 57" xfId="26619"/>
    <cellStyle name="Normal 2 2 58" xfId="26620"/>
    <cellStyle name="Normal 2 2 59" xfId="26621"/>
    <cellStyle name="Normal 2 2 6" xfId="26622"/>
    <cellStyle name="Normal 2 2 6 10" xfId="26623"/>
    <cellStyle name="Normal 2 2 6 11" xfId="26624"/>
    <cellStyle name="Normal 2 2 6 12" xfId="26625"/>
    <cellStyle name="Normal 2 2 6 13" xfId="26626"/>
    <cellStyle name="Normal 2 2 6 14" xfId="26627"/>
    <cellStyle name="Normal 2 2 6 15" xfId="26628"/>
    <cellStyle name="Normal 2 2 6 16" xfId="26629"/>
    <cellStyle name="Normal 2 2 6 17" xfId="26630"/>
    <cellStyle name="Normal 2 2 6 17 2" xfId="26631"/>
    <cellStyle name="Normal 2 2 6 17 3" xfId="26632"/>
    <cellStyle name="Normal 2 2 6 17 4" xfId="26633"/>
    <cellStyle name="Normal 2 2 6 18" xfId="26634"/>
    <cellStyle name="Normal 2 2 6 19" xfId="26635"/>
    <cellStyle name="Normal 2 2 6 2" xfId="26636"/>
    <cellStyle name="Normal 2 2 6 2 2" xfId="26637"/>
    <cellStyle name="Normal 2 2 6 2 2 2" xfId="26638"/>
    <cellStyle name="Normal 2 2 6 2 2 3" xfId="26639"/>
    <cellStyle name="Normal 2 2 6 2 2 4" xfId="26640"/>
    <cellStyle name="Normal 2 2 6 2 2 5" xfId="26641"/>
    <cellStyle name="Normal 2 2 6 2 3" xfId="26642"/>
    <cellStyle name="Normal 2 2 6 2 4" xfId="26643"/>
    <cellStyle name="Normal 2 2 6 2 5" xfId="26644"/>
    <cellStyle name="Normal 2 2 6 20" xfId="26645"/>
    <cellStyle name="Normal 2 2 6 21" xfId="26646"/>
    <cellStyle name="Normal 2 2 6 22" xfId="26647"/>
    <cellStyle name="Normal 2 2 6 23" xfId="26648"/>
    <cellStyle name="Normal 2 2 6 24" xfId="26649"/>
    <cellStyle name="Normal 2 2 6 25" xfId="26650"/>
    <cellStyle name="Normal 2 2 6 3" xfId="26651"/>
    <cellStyle name="Normal 2 2 6 3 2" xfId="26652"/>
    <cellStyle name="Normal 2 2 6 4" xfId="26653"/>
    <cellStyle name="Normal 2 2 6 5" xfId="26654"/>
    <cellStyle name="Normal 2 2 6 6" xfId="26655"/>
    <cellStyle name="Normal 2 2 6 7" xfId="26656"/>
    <cellStyle name="Normal 2 2 6 8" xfId="26657"/>
    <cellStyle name="Normal 2 2 6 9" xfId="26658"/>
    <cellStyle name="Normal 2 2 60" xfId="26659"/>
    <cellStyle name="Normal 2 2 61" xfId="26660"/>
    <cellStyle name="Normal 2 2 62" xfId="26661"/>
    <cellStyle name="Normal 2 2 63" xfId="26662"/>
    <cellStyle name="Normal 2 2 64" xfId="26663"/>
    <cellStyle name="Normal 2 2 65" xfId="26664"/>
    <cellStyle name="Normal 2 2 66" xfId="26665"/>
    <cellStyle name="Normal 2 2 67" xfId="26666"/>
    <cellStyle name="Normal 2 2 68" xfId="26667"/>
    <cellStyle name="Normal 2 2 69" xfId="26668"/>
    <cellStyle name="Normal 2 2 7" xfId="26669"/>
    <cellStyle name="Normal 2 2 7 10" xfId="26670"/>
    <cellStyle name="Normal 2 2 7 11" xfId="26671"/>
    <cellStyle name="Normal 2 2 7 12" xfId="26672"/>
    <cellStyle name="Normal 2 2 7 13" xfId="26673"/>
    <cellStyle name="Normal 2 2 7 14" xfId="26674"/>
    <cellStyle name="Normal 2 2 7 15" xfId="26675"/>
    <cellStyle name="Normal 2 2 7 16" xfId="26676"/>
    <cellStyle name="Normal 2 2 7 17" xfId="26677"/>
    <cellStyle name="Normal 2 2 7 17 2" xfId="26678"/>
    <cellStyle name="Normal 2 2 7 17 3" xfId="26679"/>
    <cellStyle name="Normal 2 2 7 17 4" xfId="26680"/>
    <cellStyle name="Normal 2 2 7 18" xfId="26681"/>
    <cellStyle name="Normal 2 2 7 19" xfId="26682"/>
    <cellStyle name="Normal 2 2 7 2" xfId="26683"/>
    <cellStyle name="Normal 2 2 7 2 2" xfId="26684"/>
    <cellStyle name="Normal 2 2 7 2 2 2" xfId="26685"/>
    <cellStyle name="Normal 2 2 7 2 2 3" xfId="26686"/>
    <cellStyle name="Normal 2 2 7 2 2 4" xfId="26687"/>
    <cellStyle name="Normal 2 2 7 2 2 5" xfId="26688"/>
    <cellStyle name="Normal 2 2 7 2 3" xfId="26689"/>
    <cellStyle name="Normal 2 2 7 2 4" xfId="26690"/>
    <cellStyle name="Normal 2 2 7 2 5" xfId="26691"/>
    <cellStyle name="Normal 2 2 7 20" xfId="26692"/>
    <cellStyle name="Normal 2 2 7 21" xfId="26693"/>
    <cellStyle name="Normal 2 2 7 22" xfId="26694"/>
    <cellStyle name="Normal 2 2 7 23" xfId="26695"/>
    <cellStyle name="Normal 2 2 7 24" xfId="26696"/>
    <cellStyle name="Normal 2 2 7 25" xfId="26697"/>
    <cellStyle name="Normal 2 2 7 3" xfId="26698"/>
    <cellStyle name="Normal 2 2 7 3 2" xfId="26699"/>
    <cellStyle name="Normal 2 2 7 4" xfId="26700"/>
    <cellStyle name="Normal 2 2 7 5" xfId="26701"/>
    <cellStyle name="Normal 2 2 7 6" xfId="26702"/>
    <cellStyle name="Normal 2 2 7 7" xfId="26703"/>
    <cellStyle name="Normal 2 2 7 8" xfId="26704"/>
    <cellStyle name="Normal 2 2 7 9" xfId="26705"/>
    <cellStyle name="Normal 2 2 70" xfId="26706"/>
    <cellStyle name="Normal 2 2 8" xfId="26707"/>
    <cellStyle name="Normal 2 2 8 10" xfId="26708"/>
    <cellStyle name="Normal 2 2 8 11" xfId="26709"/>
    <cellStyle name="Normal 2 2 8 12" xfId="26710"/>
    <cellStyle name="Normal 2 2 8 13" xfId="26711"/>
    <cellStyle name="Normal 2 2 8 14" xfId="26712"/>
    <cellStyle name="Normal 2 2 8 15" xfId="26713"/>
    <cellStyle name="Normal 2 2 8 16" xfId="26714"/>
    <cellStyle name="Normal 2 2 8 17" xfId="26715"/>
    <cellStyle name="Normal 2 2 8 17 2" xfId="26716"/>
    <cellStyle name="Normal 2 2 8 17 3" xfId="26717"/>
    <cellStyle name="Normal 2 2 8 17 4" xfId="26718"/>
    <cellStyle name="Normal 2 2 8 18" xfId="26719"/>
    <cellStyle name="Normal 2 2 8 19" xfId="26720"/>
    <cellStyle name="Normal 2 2 8 2" xfId="26721"/>
    <cellStyle name="Normal 2 2 8 2 2" xfId="26722"/>
    <cellStyle name="Normal 2 2 8 2 2 2" xfId="26723"/>
    <cellStyle name="Normal 2 2 8 2 2 3" xfId="26724"/>
    <cellStyle name="Normal 2 2 8 2 2 4" xfId="26725"/>
    <cellStyle name="Normal 2 2 8 2 2 5" xfId="26726"/>
    <cellStyle name="Normal 2 2 8 2 3" xfId="26727"/>
    <cellStyle name="Normal 2 2 8 2 4" xfId="26728"/>
    <cellStyle name="Normal 2 2 8 2 5" xfId="26729"/>
    <cellStyle name="Normal 2 2 8 20" xfId="26730"/>
    <cellStyle name="Normal 2 2 8 21" xfId="26731"/>
    <cellStyle name="Normal 2 2 8 22" xfId="26732"/>
    <cellStyle name="Normal 2 2 8 23" xfId="26733"/>
    <cellStyle name="Normal 2 2 8 24" xfId="26734"/>
    <cellStyle name="Normal 2 2 8 25" xfId="26735"/>
    <cellStyle name="Normal 2 2 8 3" xfId="26736"/>
    <cellStyle name="Normal 2 2 8 3 2" xfId="26737"/>
    <cellStyle name="Normal 2 2 8 4" xfId="26738"/>
    <cellStyle name="Normal 2 2 8 5" xfId="26739"/>
    <cellStyle name="Normal 2 2 8 6" xfId="26740"/>
    <cellStyle name="Normal 2 2 8 7" xfId="26741"/>
    <cellStyle name="Normal 2 2 8 8" xfId="26742"/>
    <cellStyle name="Normal 2 2 8 9" xfId="26743"/>
    <cellStyle name="Normal 2 2 9" xfId="26744"/>
    <cellStyle name="Normal 2 2 9 10" xfId="26745"/>
    <cellStyle name="Normal 2 2 9 11" xfId="26746"/>
    <cellStyle name="Normal 2 2 9 12" xfId="26747"/>
    <cellStyle name="Normal 2 2 9 13" xfId="26748"/>
    <cellStyle name="Normal 2 2 9 14" xfId="26749"/>
    <cellStyle name="Normal 2 2 9 15" xfId="26750"/>
    <cellStyle name="Normal 2 2 9 16" xfId="26751"/>
    <cellStyle name="Normal 2 2 9 17" xfId="26752"/>
    <cellStyle name="Normal 2 2 9 17 2" xfId="26753"/>
    <cellStyle name="Normal 2 2 9 17 3" xfId="26754"/>
    <cellStyle name="Normal 2 2 9 17 4" xfId="26755"/>
    <cellStyle name="Normal 2 2 9 18" xfId="26756"/>
    <cellStyle name="Normal 2 2 9 19" xfId="26757"/>
    <cellStyle name="Normal 2 2 9 2" xfId="26758"/>
    <cellStyle name="Normal 2 2 9 2 2" xfId="26759"/>
    <cellStyle name="Normal 2 2 9 2 2 2" xfId="26760"/>
    <cellStyle name="Normal 2 2 9 2 2 3" xfId="26761"/>
    <cellStyle name="Normal 2 2 9 2 2 4" xfId="26762"/>
    <cellStyle name="Normal 2 2 9 2 2 5" xfId="26763"/>
    <cellStyle name="Normal 2 2 9 2 3" xfId="26764"/>
    <cellStyle name="Normal 2 2 9 2 4" xfId="26765"/>
    <cellStyle name="Normal 2 2 9 2 5" xfId="26766"/>
    <cellStyle name="Normal 2 2 9 20" xfId="26767"/>
    <cellStyle name="Normal 2 2 9 21" xfId="26768"/>
    <cellStyle name="Normal 2 2 9 22" xfId="26769"/>
    <cellStyle name="Normal 2 2 9 23" xfId="26770"/>
    <cellStyle name="Normal 2 2 9 24" xfId="26771"/>
    <cellStyle name="Normal 2 2 9 25" xfId="26772"/>
    <cellStyle name="Normal 2 2 9 3" xfId="26773"/>
    <cellStyle name="Normal 2 2 9 3 2" xfId="26774"/>
    <cellStyle name="Normal 2 2 9 4" xfId="26775"/>
    <cellStyle name="Normal 2 2 9 5" xfId="26776"/>
    <cellStyle name="Normal 2 2 9 6" xfId="26777"/>
    <cellStyle name="Normal 2 2 9 7" xfId="26778"/>
    <cellStyle name="Normal 2 2 9 8" xfId="26779"/>
    <cellStyle name="Normal 2 2 9 9" xfId="26780"/>
    <cellStyle name="Normal 2 20" xfId="26781"/>
    <cellStyle name="Normal 2 21" xfId="26782"/>
    <cellStyle name="Normal 2 22" xfId="26783"/>
    <cellStyle name="Normal 2 23" xfId="26784"/>
    <cellStyle name="Normal 2 24" xfId="26785"/>
    <cellStyle name="Normal 2 24 2" xfId="26786"/>
    <cellStyle name="Normal 2 24 2 2" xfId="26787"/>
    <cellStyle name="Normal 2 24 3" xfId="26788"/>
    <cellStyle name="Normal 2 25" xfId="26789"/>
    <cellStyle name="Normal 2 25 2" xfId="26790"/>
    <cellStyle name="Normal 2 25 2 2" xfId="26791"/>
    <cellStyle name="Normal 2 25 3" xfId="26792"/>
    <cellStyle name="Normal 2 26" xfId="26793"/>
    <cellStyle name="Normal 2 26 2" xfId="26794"/>
    <cellStyle name="Normal 2 26 3" xfId="26795"/>
    <cellStyle name="Normal 2 27" xfId="26796"/>
    <cellStyle name="Normal 2 28" xfId="26797"/>
    <cellStyle name="Normal 2 28 2" xfId="26798"/>
    <cellStyle name="Normal 2 29" xfId="26799"/>
    <cellStyle name="Normal 2 3" xfId="26800"/>
    <cellStyle name="Normal 2 3 10" xfId="26801"/>
    <cellStyle name="Normal 2 3 10 2" xfId="26802"/>
    <cellStyle name="Normal 2 3 2" xfId="26803"/>
    <cellStyle name="Normal 2 3 2 2" xfId="26804"/>
    <cellStyle name="Normal 2 3 2 2 2" xfId="26805"/>
    <cellStyle name="Normal 2 3 2 2 2 2" xfId="26806"/>
    <cellStyle name="Normal 2 3 2 2 3" xfId="26807"/>
    <cellStyle name="Normal 2 3 2 2 3 2" xfId="26808"/>
    <cellStyle name="Normal 2 3 2 2 4" xfId="26809"/>
    <cellStyle name="Normal 2 3 2 3" xfId="26810"/>
    <cellStyle name="Normal 2 3 2 3 2" xfId="26811"/>
    <cellStyle name="Normal 2 3 2 3 3" xfId="26812"/>
    <cellStyle name="Normal 2 3 2 4" xfId="26813"/>
    <cellStyle name="Normal 2 3 3" xfId="26814"/>
    <cellStyle name="Normal 2 3 3 2" xfId="26815"/>
    <cellStyle name="Normal 2 3 3 2 2" xfId="26816"/>
    <cellStyle name="Normal 2 3 3 3" xfId="26817"/>
    <cellStyle name="Normal 2 3 3 3 2" xfId="26818"/>
    <cellStyle name="Normal 2 3 3 4" xfId="26819"/>
    <cellStyle name="Normal 2 3 3 5" xfId="26820"/>
    <cellStyle name="Normal 2 3 3 6" xfId="26821"/>
    <cellStyle name="Normal 2 3 4" xfId="26822"/>
    <cellStyle name="Normal 2 3 4 2" xfId="26823"/>
    <cellStyle name="Normal 2 3 4 2 2" xfId="26824"/>
    <cellStyle name="Normal 2 3 4 3" xfId="26825"/>
    <cellStyle name="Normal 2 3 4 3 2" xfId="26826"/>
    <cellStyle name="Normal 2 3 4 4" xfId="26827"/>
    <cellStyle name="Normal 2 3 5" xfId="26828"/>
    <cellStyle name="Normal 2 3 5 2" xfId="26829"/>
    <cellStyle name="Normal 2 3 5 2 2" xfId="26830"/>
    <cellStyle name="Normal 2 3 5 3" xfId="26831"/>
    <cellStyle name="Normal 2 3 5 3 2" xfId="26832"/>
    <cellStyle name="Normal 2 3 5 4" xfId="26833"/>
    <cellStyle name="Normal 2 3 6" xfId="26834"/>
    <cellStyle name="Normal 2 3 6 2" xfId="26835"/>
    <cellStyle name="Normal 2 3 6 2 2" xfId="26836"/>
    <cellStyle name="Normal 2 3 6 3" xfId="26837"/>
    <cellStyle name="Normal 2 3 6 3 2" xfId="26838"/>
    <cellStyle name="Normal 2 3 6 4" xfId="26839"/>
    <cellStyle name="Normal 2 3 7" xfId="26840"/>
    <cellStyle name="Normal 2 3 7 2" xfId="26841"/>
    <cellStyle name="Normal 2 3 7 2 2" xfId="26842"/>
    <cellStyle name="Normal 2 3 7 3" xfId="26843"/>
    <cellStyle name="Normal 2 3 7 3 2" xfId="26844"/>
    <cellStyle name="Normal 2 3 7 4" xfId="26845"/>
    <cellStyle name="Normal 2 3 8" xfId="26846"/>
    <cellStyle name="Normal 2 3 8 2" xfId="26847"/>
    <cellStyle name="Normal 2 3 8 2 2" xfId="26848"/>
    <cellStyle name="Normal 2 3 8 3" xfId="26849"/>
    <cellStyle name="Normal 2 3 8 3 2" xfId="26850"/>
    <cellStyle name="Normal 2 3 8 4" xfId="26851"/>
    <cellStyle name="Normal 2 3 9" xfId="26852"/>
    <cellStyle name="Normal 2 3 9 2" xfId="26853"/>
    <cellStyle name="Normal 2 3 9 2 2" xfId="26854"/>
    <cellStyle name="Normal 2 3 9 3" xfId="26855"/>
    <cellStyle name="Normal 2 3 9 3 2" xfId="26856"/>
    <cellStyle name="Normal 2 3 9 4" xfId="26857"/>
    <cellStyle name="Normal 2 30" xfId="26858"/>
    <cellStyle name="Normal 2 31" xfId="26859"/>
    <cellStyle name="Normal 2 32" xfId="26860"/>
    <cellStyle name="Normal 2 33" xfId="26861"/>
    <cellStyle name="Normal 2 33 2" xfId="26862"/>
    <cellStyle name="Normal 2 33 2 2" xfId="26863"/>
    <cellStyle name="Normal 2 33 3" xfId="26864"/>
    <cellStyle name="Normal 2 34" xfId="26865"/>
    <cellStyle name="Normal 2 34 2" xfId="26866"/>
    <cellStyle name="Normal 2 34 2 2" xfId="26867"/>
    <cellStyle name="Normal 2 34 3" xfId="26868"/>
    <cellStyle name="Normal 2 37" xfId="26869"/>
    <cellStyle name="Normal 2 37 2" xfId="26870"/>
    <cellStyle name="Normal 2 37 2 2" xfId="26871"/>
    <cellStyle name="Normal 2 37 3" xfId="26872"/>
    <cellStyle name="Normal 2 4" xfId="26873"/>
    <cellStyle name="Normal 2 4 10" xfId="26874"/>
    <cellStyle name="Normal 2 4 10 2" xfId="26875"/>
    <cellStyle name="Normal 2 4 10 3" xfId="26876"/>
    <cellStyle name="Normal 2 4 10 4" xfId="26877"/>
    <cellStyle name="Normal 2 4 10 5" xfId="26878"/>
    <cellStyle name="Normal 2 4 10 6" xfId="26879"/>
    <cellStyle name="Normal 2 4 10 7" xfId="26880"/>
    <cellStyle name="Normal 2 4 10 8" xfId="26881"/>
    <cellStyle name="Normal 2 4 11" xfId="26882"/>
    <cellStyle name="Normal 2 4 11 2" xfId="26883"/>
    <cellStyle name="Normal 2 4 11 3" xfId="26884"/>
    <cellStyle name="Normal 2 4 11 4" xfId="26885"/>
    <cellStyle name="Normal 2 4 11 5" xfId="26886"/>
    <cellStyle name="Normal 2 4 11 6" xfId="26887"/>
    <cellStyle name="Normal 2 4 11 7" xfId="26888"/>
    <cellStyle name="Normal 2 4 11 8" xfId="26889"/>
    <cellStyle name="Normal 2 4 12" xfId="26890"/>
    <cellStyle name="Normal 2 4 12 2" xfId="26891"/>
    <cellStyle name="Normal 2 4 12 3" xfId="26892"/>
    <cellStyle name="Normal 2 4 12 4" xfId="26893"/>
    <cellStyle name="Normal 2 4 12 5" xfId="26894"/>
    <cellStyle name="Normal 2 4 12 6" xfId="26895"/>
    <cellStyle name="Normal 2 4 12 7" xfId="26896"/>
    <cellStyle name="Normal 2 4 12 8" xfId="26897"/>
    <cellStyle name="Normal 2 4 13" xfId="26898"/>
    <cellStyle name="Normal 2 4 13 2" xfId="26899"/>
    <cellStyle name="Normal 2 4 13 3" xfId="26900"/>
    <cellStyle name="Normal 2 4 13 4" xfId="26901"/>
    <cellStyle name="Normal 2 4 13 5" xfId="26902"/>
    <cellStyle name="Normal 2 4 13 6" xfId="26903"/>
    <cellStyle name="Normal 2 4 13 7" xfId="26904"/>
    <cellStyle name="Normal 2 4 13 8" xfId="26905"/>
    <cellStyle name="Normal 2 4 14" xfId="26906"/>
    <cellStyle name="Normal 2 4 14 2" xfId="26907"/>
    <cellStyle name="Normal 2 4 14 3" xfId="26908"/>
    <cellStyle name="Normal 2 4 14 4" xfId="26909"/>
    <cellStyle name="Normal 2 4 14 5" xfId="26910"/>
    <cellStyle name="Normal 2 4 14 6" xfId="26911"/>
    <cellStyle name="Normal 2 4 14 7" xfId="26912"/>
    <cellStyle name="Normal 2 4 14 8" xfId="26913"/>
    <cellStyle name="Normal 2 4 15" xfId="26914"/>
    <cellStyle name="Normal 2 4 15 2" xfId="26915"/>
    <cellStyle name="Normal 2 4 15 3" xfId="26916"/>
    <cellStyle name="Normal 2 4 15 4" xfId="26917"/>
    <cellStyle name="Normal 2 4 15 5" xfId="26918"/>
    <cellStyle name="Normal 2 4 15 6" xfId="26919"/>
    <cellStyle name="Normal 2 4 15 7" xfId="26920"/>
    <cellStyle name="Normal 2 4 15 8" xfId="26921"/>
    <cellStyle name="Normal 2 4 16" xfId="26922"/>
    <cellStyle name="Normal 2 4 16 2" xfId="26923"/>
    <cellStyle name="Normal 2 4 16 3" xfId="26924"/>
    <cellStyle name="Normal 2 4 16 4" xfId="26925"/>
    <cellStyle name="Normal 2 4 16 5" xfId="26926"/>
    <cellStyle name="Normal 2 4 16 6" xfId="26927"/>
    <cellStyle name="Normal 2 4 16 7" xfId="26928"/>
    <cellStyle name="Normal 2 4 16 8" xfId="26929"/>
    <cellStyle name="Normal 2 4 17" xfId="26930"/>
    <cellStyle name="Normal 2 4 17 2" xfId="26931"/>
    <cellStyle name="Normal 2 4 17 3" xfId="26932"/>
    <cellStyle name="Normal 2 4 17 4" xfId="26933"/>
    <cellStyle name="Normal 2 4 17 5" xfId="26934"/>
    <cellStyle name="Normal 2 4 17 6" xfId="26935"/>
    <cellStyle name="Normal 2 4 17 7" xfId="26936"/>
    <cellStyle name="Normal 2 4 17 8" xfId="26937"/>
    <cellStyle name="Normal 2 4 18" xfId="26938"/>
    <cellStyle name="Normal 2 4 18 2" xfId="26939"/>
    <cellStyle name="Normal 2 4 18 3" xfId="26940"/>
    <cellStyle name="Normal 2 4 18 4" xfId="26941"/>
    <cellStyle name="Normal 2 4 18 5" xfId="26942"/>
    <cellStyle name="Normal 2 4 18 6" xfId="26943"/>
    <cellStyle name="Normal 2 4 18 7" xfId="26944"/>
    <cellStyle name="Normal 2 4 18 8" xfId="26945"/>
    <cellStyle name="Normal 2 4 19" xfId="26946"/>
    <cellStyle name="Normal 2 4 2" xfId="26947"/>
    <cellStyle name="Normal 2 4 2 2" xfId="26948"/>
    <cellStyle name="Normal 2 4 2 2 2" xfId="26949"/>
    <cellStyle name="Normal 2 4 2 3" xfId="26950"/>
    <cellStyle name="Normal 2 4 2 3 2" xfId="26951"/>
    <cellStyle name="Normal 2 4 2 4" xfId="26952"/>
    <cellStyle name="Normal 2 4 2 5" xfId="26953"/>
    <cellStyle name="Normal 2 4 2 5 2" xfId="26954"/>
    <cellStyle name="Normal 2 4 2 5 3" xfId="26955"/>
    <cellStyle name="Normal 2 4 2 6" xfId="26956"/>
    <cellStyle name="Normal 2 4 2 7" xfId="26957"/>
    <cellStyle name="Normal 2 4 2 8" xfId="26958"/>
    <cellStyle name="Normal 2 4 2 9" xfId="26959"/>
    <cellStyle name="Normal 2 4 20" xfId="26960"/>
    <cellStyle name="Normal 2 4 21" xfId="26961"/>
    <cellStyle name="Normal 2 4 22" xfId="26962"/>
    <cellStyle name="Normal 2 4 23" xfId="26963"/>
    <cellStyle name="Normal 2 4 24" xfId="26964"/>
    <cellStyle name="Normal 2 4 25" xfId="26965"/>
    <cellStyle name="Normal 2 4 26" xfId="26966"/>
    <cellStyle name="Normal 2 4 27" xfId="26967"/>
    <cellStyle name="Normal 2 4 28" xfId="26968"/>
    <cellStyle name="Normal 2 4 29" xfId="26969"/>
    <cellStyle name="Normal 2 4 3" xfId="26970"/>
    <cellStyle name="Normal 2 4 3 2" xfId="26971"/>
    <cellStyle name="Normal 2 4 3 2 2" xfId="26972"/>
    <cellStyle name="Normal 2 4 3 3" xfId="26973"/>
    <cellStyle name="Normal 2 4 3 4" xfId="26974"/>
    <cellStyle name="Normal 2 4 3 5" xfId="26975"/>
    <cellStyle name="Normal 2 4 3 6" xfId="26976"/>
    <cellStyle name="Normal 2 4 3 7" xfId="26977"/>
    <cellStyle name="Normal 2 4 3 8" xfId="26978"/>
    <cellStyle name="Normal 2 4 30" xfId="26979"/>
    <cellStyle name="Normal 2 4 31" xfId="26980"/>
    <cellStyle name="Normal 2 4 32" xfId="26981"/>
    <cellStyle name="Normal 2 4 33" xfId="26982"/>
    <cellStyle name="Normal 2 4 34" xfId="26983"/>
    <cellStyle name="Normal 2 4 35" xfId="26984"/>
    <cellStyle name="Normal 2 4 36" xfId="26985"/>
    <cellStyle name="Normal 2 4 4" xfId="26986"/>
    <cellStyle name="Normal 2 4 4 2" xfId="26987"/>
    <cellStyle name="Normal 2 4 4 3" xfId="26988"/>
    <cellStyle name="Normal 2 4 4 4" xfId="26989"/>
    <cellStyle name="Normal 2 4 4 5" xfId="26990"/>
    <cellStyle name="Normal 2 4 4 6" xfId="26991"/>
    <cellStyle name="Normal 2 4 4 7" xfId="26992"/>
    <cellStyle name="Normal 2 4 4 8" xfId="26993"/>
    <cellStyle name="Normal 2 4 5" xfId="26994"/>
    <cellStyle name="Normal 2 4 5 2" xfId="26995"/>
    <cellStyle name="Normal 2 4 5 3" xfId="26996"/>
    <cellStyle name="Normal 2 4 5 4" xfId="26997"/>
    <cellStyle name="Normal 2 4 5 5" xfId="26998"/>
    <cellStyle name="Normal 2 4 5 6" xfId="26999"/>
    <cellStyle name="Normal 2 4 5 7" xfId="27000"/>
    <cellStyle name="Normal 2 4 5 8" xfId="27001"/>
    <cellStyle name="Normal 2 4 6" xfId="27002"/>
    <cellStyle name="Normal 2 4 6 2" xfId="27003"/>
    <cellStyle name="Normal 2 4 6 3" xfId="27004"/>
    <cellStyle name="Normal 2 4 6 4" xfId="27005"/>
    <cellStyle name="Normal 2 4 6 5" xfId="27006"/>
    <cellStyle name="Normal 2 4 6 6" xfId="27007"/>
    <cellStyle name="Normal 2 4 6 7" xfId="27008"/>
    <cellStyle name="Normal 2 4 6 8" xfId="27009"/>
    <cellStyle name="Normal 2 4 7" xfId="27010"/>
    <cellStyle name="Normal 2 4 7 2" xfId="27011"/>
    <cellStyle name="Normal 2 4 7 3" xfId="27012"/>
    <cellStyle name="Normal 2 4 7 4" xfId="27013"/>
    <cellStyle name="Normal 2 4 7 5" xfId="27014"/>
    <cellStyle name="Normal 2 4 7 6" xfId="27015"/>
    <cellStyle name="Normal 2 4 7 7" xfId="27016"/>
    <cellStyle name="Normal 2 4 7 8" xfId="27017"/>
    <cellStyle name="Normal 2 4 8" xfId="27018"/>
    <cellStyle name="Normal 2 4 8 2" xfId="27019"/>
    <cellStyle name="Normal 2 4 8 3" xfId="27020"/>
    <cellStyle name="Normal 2 4 8 4" xfId="27021"/>
    <cellStyle name="Normal 2 4 8 5" xfId="27022"/>
    <cellStyle name="Normal 2 4 8 6" xfId="27023"/>
    <cellStyle name="Normal 2 4 8 7" xfId="27024"/>
    <cellStyle name="Normal 2 4 8 8" xfId="27025"/>
    <cellStyle name="Normal 2 4 9" xfId="27026"/>
    <cellStyle name="Normal 2 4 9 2" xfId="27027"/>
    <cellStyle name="Normal 2 4 9 3" xfId="27028"/>
    <cellStyle name="Normal 2 4 9 4" xfId="27029"/>
    <cellStyle name="Normal 2 4 9 5" xfId="27030"/>
    <cellStyle name="Normal 2 4 9 6" xfId="27031"/>
    <cellStyle name="Normal 2 4 9 7" xfId="27032"/>
    <cellStyle name="Normal 2 4 9 8" xfId="27033"/>
    <cellStyle name="Normal 2 41" xfId="27034"/>
    <cellStyle name="Normal 2 41 2" xfId="27035"/>
    <cellStyle name="Normal 2 41 2 2" xfId="27036"/>
    <cellStyle name="Normal 2 41 3" xfId="27037"/>
    <cellStyle name="Normal 2 5" xfId="27038"/>
    <cellStyle name="Normal 2 5 2" xfId="27039"/>
    <cellStyle name="Normal 2 5 2 10" xfId="27040"/>
    <cellStyle name="Normal 2 5 2 10 2" xfId="27041"/>
    <cellStyle name="Normal 2 5 2 10 3" xfId="27042"/>
    <cellStyle name="Normal 2 5 2 10 4" xfId="27043"/>
    <cellStyle name="Normal 2 5 2 10 5" xfId="27044"/>
    <cellStyle name="Normal 2 5 2 10 6" xfId="27045"/>
    <cellStyle name="Normal 2 5 2 10 7" xfId="27046"/>
    <cellStyle name="Normal 2 5 2 10 8" xfId="27047"/>
    <cellStyle name="Normal 2 5 2 11" xfId="27048"/>
    <cellStyle name="Normal 2 5 2 11 2" xfId="27049"/>
    <cellStyle name="Normal 2 5 2 11 3" xfId="27050"/>
    <cellStyle name="Normal 2 5 2 11 4" xfId="27051"/>
    <cellStyle name="Normal 2 5 2 11 5" xfId="27052"/>
    <cellStyle name="Normal 2 5 2 11 6" xfId="27053"/>
    <cellStyle name="Normal 2 5 2 11 7" xfId="27054"/>
    <cellStyle name="Normal 2 5 2 11 8" xfId="27055"/>
    <cellStyle name="Normal 2 5 2 12" xfId="27056"/>
    <cellStyle name="Normal 2 5 2 12 2" xfId="27057"/>
    <cellStyle name="Normal 2 5 2 12 3" xfId="27058"/>
    <cellStyle name="Normal 2 5 2 12 4" xfId="27059"/>
    <cellStyle name="Normal 2 5 2 12 5" xfId="27060"/>
    <cellStyle name="Normal 2 5 2 12 6" xfId="27061"/>
    <cellStyle name="Normal 2 5 2 12 7" xfId="27062"/>
    <cellStyle name="Normal 2 5 2 12 8" xfId="27063"/>
    <cellStyle name="Normal 2 5 2 13" xfId="27064"/>
    <cellStyle name="Normal 2 5 2 13 2" xfId="27065"/>
    <cellStyle name="Normal 2 5 2 13 3" xfId="27066"/>
    <cellStyle name="Normal 2 5 2 13 4" xfId="27067"/>
    <cellStyle name="Normal 2 5 2 13 5" xfId="27068"/>
    <cellStyle name="Normal 2 5 2 13 6" xfId="27069"/>
    <cellStyle name="Normal 2 5 2 13 7" xfId="27070"/>
    <cellStyle name="Normal 2 5 2 13 8" xfId="27071"/>
    <cellStyle name="Normal 2 5 2 14" xfId="27072"/>
    <cellStyle name="Normal 2 5 2 14 2" xfId="27073"/>
    <cellStyle name="Normal 2 5 2 14 3" xfId="27074"/>
    <cellStyle name="Normal 2 5 2 14 4" xfId="27075"/>
    <cellStyle name="Normal 2 5 2 14 5" xfId="27076"/>
    <cellStyle name="Normal 2 5 2 14 6" xfId="27077"/>
    <cellStyle name="Normal 2 5 2 14 7" xfId="27078"/>
    <cellStyle name="Normal 2 5 2 14 8" xfId="27079"/>
    <cellStyle name="Normal 2 5 2 15" xfId="27080"/>
    <cellStyle name="Normal 2 5 2 15 2" xfId="27081"/>
    <cellStyle name="Normal 2 5 2 15 3" xfId="27082"/>
    <cellStyle name="Normal 2 5 2 15 4" xfId="27083"/>
    <cellStyle name="Normal 2 5 2 15 5" xfId="27084"/>
    <cellStyle name="Normal 2 5 2 15 6" xfId="27085"/>
    <cellStyle name="Normal 2 5 2 15 7" xfId="27086"/>
    <cellStyle name="Normal 2 5 2 15 8" xfId="27087"/>
    <cellStyle name="Normal 2 5 2 16" xfId="27088"/>
    <cellStyle name="Normal 2 5 2 16 2" xfId="27089"/>
    <cellStyle name="Normal 2 5 2 16 3" xfId="27090"/>
    <cellStyle name="Normal 2 5 2 16 4" xfId="27091"/>
    <cellStyle name="Normal 2 5 2 16 5" xfId="27092"/>
    <cellStyle name="Normal 2 5 2 16 6" xfId="27093"/>
    <cellStyle name="Normal 2 5 2 16 7" xfId="27094"/>
    <cellStyle name="Normal 2 5 2 16 8" xfId="27095"/>
    <cellStyle name="Normal 2 5 2 17" xfId="27096"/>
    <cellStyle name="Normal 2 5 2 17 2" xfId="27097"/>
    <cellStyle name="Normal 2 5 2 17 3" xfId="27098"/>
    <cellStyle name="Normal 2 5 2 17 4" xfId="27099"/>
    <cellStyle name="Normal 2 5 2 17 5" xfId="27100"/>
    <cellStyle name="Normal 2 5 2 17 6" xfId="27101"/>
    <cellStyle name="Normal 2 5 2 17 7" xfId="27102"/>
    <cellStyle name="Normal 2 5 2 17 8" xfId="27103"/>
    <cellStyle name="Normal 2 5 2 18" xfId="27104"/>
    <cellStyle name="Normal 2 5 2 18 2" xfId="27105"/>
    <cellStyle name="Normal 2 5 2 18 3" xfId="27106"/>
    <cellStyle name="Normal 2 5 2 18 4" xfId="27107"/>
    <cellStyle name="Normal 2 5 2 18 5" xfId="27108"/>
    <cellStyle name="Normal 2 5 2 18 6" xfId="27109"/>
    <cellStyle name="Normal 2 5 2 18 7" xfId="27110"/>
    <cellStyle name="Normal 2 5 2 18 8" xfId="27111"/>
    <cellStyle name="Normal 2 5 2 19" xfId="27112"/>
    <cellStyle name="Normal 2 5 2 2" xfId="27113"/>
    <cellStyle name="Normal 2 5 2 2 2" xfId="27114"/>
    <cellStyle name="Normal 2 5 2 2 3" xfId="27115"/>
    <cellStyle name="Normal 2 5 2 2 4" xfId="27116"/>
    <cellStyle name="Normal 2 5 2 2 5" xfId="27117"/>
    <cellStyle name="Normal 2 5 2 2 6" xfId="27118"/>
    <cellStyle name="Normal 2 5 2 2 7" xfId="27119"/>
    <cellStyle name="Normal 2 5 2 2 8" xfId="27120"/>
    <cellStyle name="Normal 2 5 2 20" xfId="27121"/>
    <cellStyle name="Normal 2 5 2 21" xfId="27122"/>
    <cellStyle name="Normal 2 5 2 22" xfId="27123"/>
    <cellStyle name="Normal 2 5 2 23" xfId="27124"/>
    <cellStyle name="Normal 2 5 2 24" xfId="27125"/>
    <cellStyle name="Normal 2 5 2 25" xfId="27126"/>
    <cellStyle name="Normal 2 5 2 26" xfId="27127"/>
    <cellStyle name="Normal 2 5 2 27" xfId="27128"/>
    <cellStyle name="Normal 2 5 2 28" xfId="27129"/>
    <cellStyle name="Normal 2 5 2 29" xfId="27130"/>
    <cellStyle name="Normal 2 5 2 3" xfId="27131"/>
    <cellStyle name="Normal 2 5 2 3 2" xfId="27132"/>
    <cellStyle name="Normal 2 5 2 3 3" xfId="27133"/>
    <cellStyle name="Normal 2 5 2 3 4" xfId="27134"/>
    <cellStyle name="Normal 2 5 2 3 5" xfId="27135"/>
    <cellStyle name="Normal 2 5 2 3 6" xfId="27136"/>
    <cellStyle name="Normal 2 5 2 3 7" xfId="27137"/>
    <cellStyle name="Normal 2 5 2 3 8" xfId="27138"/>
    <cellStyle name="Normal 2 5 2 30" xfId="27139"/>
    <cellStyle name="Normal 2 5 2 31" xfId="27140"/>
    <cellStyle name="Normal 2 5 2 32" xfId="27141"/>
    <cellStyle name="Normal 2 5 2 33" xfId="27142"/>
    <cellStyle name="Normal 2 5 2 34" xfId="27143"/>
    <cellStyle name="Normal 2 5 2 35" xfId="27144"/>
    <cellStyle name="Normal 2 5 2 36" xfId="27145"/>
    <cellStyle name="Normal 2 5 2 4" xfId="27146"/>
    <cellStyle name="Normal 2 5 2 4 2" xfId="27147"/>
    <cellStyle name="Normal 2 5 2 4 3" xfId="27148"/>
    <cellStyle name="Normal 2 5 2 4 4" xfId="27149"/>
    <cellStyle name="Normal 2 5 2 4 5" xfId="27150"/>
    <cellStyle name="Normal 2 5 2 4 6" xfId="27151"/>
    <cellStyle name="Normal 2 5 2 4 7" xfId="27152"/>
    <cellStyle name="Normal 2 5 2 4 8" xfId="27153"/>
    <cellStyle name="Normal 2 5 2 5" xfId="27154"/>
    <cellStyle name="Normal 2 5 2 5 2" xfId="27155"/>
    <cellStyle name="Normal 2 5 2 5 3" xfId="27156"/>
    <cellStyle name="Normal 2 5 2 5 4" xfId="27157"/>
    <cellStyle name="Normal 2 5 2 5 5" xfId="27158"/>
    <cellStyle name="Normal 2 5 2 5 6" xfId="27159"/>
    <cellStyle name="Normal 2 5 2 5 7" xfId="27160"/>
    <cellStyle name="Normal 2 5 2 5 8" xfId="27161"/>
    <cellStyle name="Normal 2 5 2 6" xfId="27162"/>
    <cellStyle name="Normal 2 5 2 6 2" xfId="27163"/>
    <cellStyle name="Normal 2 5 2 6 3" xfId="27164"/>
    <cellStyle name="Normal 2 5 2 6 4" xfId="27165"/>
    <cellStyle name="Normal 2 5 2 6 5" xfId="27166"/>
    <cellStyle name="Normal 2 5 2 6 6" xfId="27167"/>
    <cellStyle name="Normal 2 5 2 6 7" xfId="27168"/>
    <cellStyle name="Normal 2 5 2 6 8" xfId="27169"/>
    <cellStyle name="Normal 2 5 2 7" xfId="27170"/>
    <cellStyle name="Normal 2 5 2 7 2" xfId="27171"/>
    <cellStyle name="Normal 2 5 2 7 3" xfId="27172"/>
    <cellStyle name="Normal 2 5 2 7 4" xfId="27173"/>
    <cellStyle name="Normal 2 5 2 7 5" xfId="27174"/>
    <cellStyle name="Normal 2 5 2 7 6" xfId="27175"/>
    <cellStyle name="Normal 2 5 2 7 7" xfId="27176"/>
    <cellStyle name="Normal 2 5 2 7 8" xfId="27177"/>
    <cellStyle name="Normal 2 5 2 8" xfId="27178"/>
    <cellStyle name="Normal 2 5 2 8 2" xfId="27179"/>
    <cellStyle name="Normal 2 5 2 8 3" xfId="27180"/>
    <cellStyle name="Normal 2 5 2 8 4" xfId="27181"/>
    <cellStyle name="Normal 2 5 2 8 5" xfId="27182"/>
    <cellStyle name="Normal 2 5 2 8 6" xfId="27183"/>
    <cellStyle name="Normal 2 5 2 8 7" xfId="27184"/>
    <cellStyle name="Normal 2 5 2 8 8" xfId="27185"/>
    <cellStyle name="Normal 2 5 2 9" xfId="27186"/>
    <cellStyle name="Normal 2 5 2 9 2" xfId="27187"/>
    <cellStyle name="Normal 2 5 2 9 3" xfId="27188"/>
    <cellStyle name="Normal 2 5 2 9 4" xfId="27189"/>
    <cellStyle name="Normal 2 5 2 9 5" xfId="27190"/>
    <cellStyle name="Normal 2 5 2 9 6" xfId="27191"/>
    <cellStyle name="Normal 2 5 2 9 7" xfId="27192"/>
    <cellStyle name="Normal 2 5 2 9 8" xfId="27193"/>
    <cellStyle name="Normal 2 5 3" xfId="27194"/>
    <cellStyle name="Normal 2 5 3 2" xfId="27195"/>
    <cellStyle name="Normal 2 6" xfId="27196"/>
    <cellStyle name="Normal 2 6 10" xfId="27197"/>
    <cellStyle name="Normal 2 6 10 2" xfId="27198"/>
    <cellStyle name="Normal 2 6 10 3" xfId="27199"/>
    <cellStyle name="Normal 2 6 10 4" xfId="27200"/>
    <cellStyle name="Normal 2 6 10 5" xfId="27201"/>
    <cellStyle name="Normal 2 6 10 6" xfId="27202"/>
    <cellStyle name="Normal 2 6 10 7" xfId="27203"/>
    <cellStyle name="Normal 2 6 10 8" xfId="27204"/>
    <cellStyle name="Normal 2 6 11" xfId="27205"/>
    <cellStyle name="Normal 2 6 11 2" xfId="27206"/>
    <cellStyle name="Normal 2 6 11 3" xfId="27207"/>
    <cellStyle name="Normal 2 6 11 4" xfId="27208"/>
    <cellStyle name="Normal 2 6 11 5" xfId="27209"/>
    <cellStyle name="Normal 2 6 11 6" xfId="27210"/>
    <cellStyle name="Normal 2 6 11 7" xfId="27211"/>
    <cellStyle name="Normal 2 6 11 8" xfId="27212"/>
    <cellStyle name="Normal 2 6 12" xfId="27213"/>
    <cellStyle name="Normal 2 6 12 2" xfId="27214"/>
    <cellStyle name="Normal 2 6 12 3" xfId="27215"/>
    <cellStyle name="Normal 2 6 12 4" xfId="27216"/>
    <cellStyle name="Normal 2 6 12 5" xfId="27217"/>
    <cellStyle name="Normal 2 6 12 6" xfId="27218"/>
    <cellStyle name="Normal 2 6 12 7" xfId="27219"/>
    <cellStyle name="Normal 2 6 12 8" xfId="27220"/>
    <cellStyle name="Normal 2 6 13" xfId="27221"/>
    <cellStyle name="Normal 2 6 13 2" xfId="27222"/>
    <cellStyle name="Normal 2 6 13 3" xfId="27223"/>
    <cellStyle name="Normal 2 6 13 4" xfId="27224"/>
    <cellStyle name="Normal 2 6 13 5" xfId="27225"/>
    <cellStyle name="Normal 2 6 13 6" xfId="27226"/>
    <cellStyle name="Normal 2 6 13 7" xfId="27227"/>
    <cellStyle name="Normal 2 6 13 8" xfId="27228"/>
    <cellStyle name="Normal 2 6 14" xfId="27229"/>
    <cellStyle name="Normal 2 6 14 2" xfId="27230"/>
    <cellStyle name="Normal 2 6 14 3" xfId="27231"/>
    <cellStyle name="Normal 2 6 14 4" xfId="27232"/>
    <cellStyle name="Normal 2 6 14 5" xfId="27233"/>
    <cellStyle name="Normal 2 6 14 6" xfId="27234"/>
    <cellStyle name="Normal 2 6 14 7" xfId="27235"/>
    <cellStyle name="Normal 2 6 14 8" xfId="27236"/>
    <cellStyle name="Normal 2 6 15" xfId="27237"/>
    <cellStyle name="Normal 2 6 15 2" xfId="27238"/>
    <cellStyle name="Normal 2 6 15 3" xfId="27239"/>
    <cellStyle name="Normal 2 6 15 4" xfId="27240"/>
    <cellStyle name="Normal 2 6 15 5" xfId="27241"/>
    <cellStyle name="Normal 2 6 15 6" xfId="27242"/>
    <cellStyle name="Normal 2 6 15 7" xfId="27243"/>
    <cellStyle name="Normal 2 6 15 8" xfId="27244"/>
    <cellStyle name="Normal 2 6 16" xfId="27245"/>
    <cellStyle name="Normal 2 6 16 2" xfId="27246"/>
    <cellStyle name="Normal 2 6 16 3" xfId="27247"/>
    <cellStyle name="Normal 2 6 16 4" xfId="27248"/>
    <cellStyle name="Normal 2 6 16 5" xfId="27249"/>
    <cellStyle name="Normal 2 6 16 6" xfId="27250"/>
    <cellStyle name="Normal 2 6 16 7" xfId="27251"/>
    <cellStyle name="Normal 2 6 16 8" xfId="27252"/>
    <cellStyle name="Normal 2 6 17" xfId="27253"/>
    <cellStyle name="Normal 2 6 17 2" xfId="27254"/>
    <cellStyle name="Normal 2 6 17 3" xfId="27255"/>
    <cellStyle name="Normal 2 6 17 4" xfId="27256"/>
    <cellStyle name="Normal 2 6 17 5" xfId="27257"/>
    <cellStyle name="Normal 2 6 17 6" xfId="27258"/>
    <cellStyle name="Normal 2 6 17 7" xfId="27259"/>
    <cellStyle name="Normal 2 6 17 8" xfId="27260"/>
    <cellStyle name="Normal 2 6 18" xfId="27261"/>
    <cellStyle name="Normal 2 6 18 2" xfId="27262"/>
    <cellStyle name="Normal 2 6 18 3" xfId="27263"/>
    <cellStyle name="Normal 2 6 18 4" xfId="27264"/>
    <cellStyle name="Normal 2 6 18 5" xfId="27265"/>
    <cellStyle name="Normal 2 6 18 6" xfId="27266"/>
    <cellStyle name="Normal 2 6 18 7" xfId="27267"/>
    <cellStyle name="Normal 2 6 18 8" xfId="27268"/>
    <cellStyle name="Normal 2 6 19" xfId="27269"/>
    <cellStyle name="Normal 2 6 2" xfId="27270"/>
    <cellStyle name="Normal 2 6 2 2" xfId="27271"/>
    <cellStyle name="Normal 2 6 2 3" xfId="27272"/>
    <cellStyle name="Normal 2 6 2 4" xfId="27273"/>
    <cellStyle name="Normal 2 6 2 5" xfId="27274"/>
    <cellStyle name="Normal 2 6 2 6" xfId="27275"/>
    <cellStyle name="Normal 2 6 2 7" xfId="27276"/>
    <cellStyle name="Normal 2 6 2 8" xfId="27277"/>
    <cellStyle name="Normal 2 6 20" xfId="27278"/>
    <cellStyle name="Normal 2 6 21" xfId="27279"/>
    <cellStyle name="Normal 2 6 22" xfId="27280"/>
    <cellStyle name="Normal 2 6 23" xfId="27281"/>
    <cellStyle name="Normal 2 6 24" xfId="27282"/>
    <cellStyle name="Normal 2 6 25" xfId="27283"/>
    <cellStyle name="Normal 2 6 26" xfId="27284"/>
    <cellStyle name="Normal 2 6 27" xfId="27285"/>
    <cellStyle name="Normal 2 6 28" xfId="27286"/>
    <cellStyle name="Normal 2 6 29" xfId="27287"/>
    <cellStyle name="Normal 2 6 3" xfId="27288"/>
    <cellStyle name="Normal 2 6 3 2" xfId="27289"/>
    <cellStyle name="Normal 2 6 3 3" xfId="27290"/>
    <cellStyle name="Normal 2 6 3 4" xfId="27291"/>
    <cellStyle name="Normal 2 6 3 5" xfId="27292"/>
    <cellStyle name="Normal 2 6 3 6" xfId="27293"/>
    <cellStyle name="Normal 2 6 3 7" xfId="27294"/>
    <cellStyle name="Normal 2 6 3 8" xfId="27295"/>
    <cellStyle name="Normal 2 6 30" xfId="27296"/>
    <cellStyle name="Normal 2 6 31" xfId="27297"/>
    <cellStyle name="Normal 2 6 32" xfId="27298"/>
    <cellStyle name="Normal 2 6 33" xfId="27299"/>
    <cellStyle name="Normal 2 6 34" xfId="27300"/>
    <cellStyle name="Normal 2 6 35" xfId="27301"/>
    <cellStyle name="Normal 2 6 36" xfId="27302"/>
    <cellStyle name="Normal 2 6 4" xfId="27303"/>
    <cellStyle name="Normal 2 6 4 2" xfId="27304"/>
    <cellStyle name="Normal 2 6 4 3" xfId="27305"/>
    <cellStyle name="Normal 2 6 4 4" xfId="27306"/>
    <cellStyle name="Normal 2 6 4 5" xfId="27307"/>
    <cellStyle name="Normal 2 6 4 6" xfId="27308"/>
    <cellStyle name="Normal 2 6 4 7" xfId="27309"/>
    <cellStyle name="Normal 2 6 4 8" xfId="27310"/>
    <cellStyle name="Normal 2 6 5" xfId="27311"/>
    <cellStyle name="Normal 2 6 5 2" xfId="27312"/>
    <cellStyle name="Normal 2 6 5 3" xfId="27313"/>
    <cellStyle name="Normal 2 6 5 4" xfId="27314"/>
    <cellStyle name="Normal 2 6 5 5" xfId="27315"/>
    <cellStyle name="Normal 2 6 5 6" xfId="27316"/>
    <cellStyle name="Normal 2 6 5 7" xfId="27317"/>
    <cellStyle name="Normal 2 6 5 8" xfId="27318"/>
    <cellStyle name="Normal 2 6 6" xfId="27319"/>
    <cellStyle name="Normal 2 6 6 2" xfId="27320"/>
    <cellStyle name="Normal 2 6 6 3" xfId="27321"/>
    <cellStyle name="Normal 2 6 6 4" xfId="27322"/>
    <cellStyle name="Normal 2 6 6 5" xfId="27323"/>
    <cellStyle name="Normal 2 6 6 6" xfId="27324"/>
    <cellStyle name="Normal 2 6 6 7" xfId="27325"/>
    <cellStyle name="Normal 2 6 6 8" xfId="27326"/>
    <cellStyle name="Normal 2 6 7" xfId="27327"/>
    <cellStyle name="Normal 2 6 7 2" xfId="27328"/>
    <cellStyle name="Normal 2 6 7 3" xfId="27329"/>
    <cellStyle name="Normal 2 6 7 4" xfId="27330"/>
    <cellStyle name="Normal 2 6 7 5" xfId="27331"/>
    <cellStyle name="Normal 2 6 7 6" xfId="27332"/>
    <cellStyle name="Normal 2 6 7 7" xfId="27333"/>
    <cellStyle name="Normal 2 6 7 8" xfId="27334"/>
    <cellStyle name="Normal 2 6 8" xfId="27335"/>
    <cellStyle name="Normal 2 6 8 2" xfId="27336"/>
    <cellStyle name="Normal 2 6 8 3" xfId="27337"/>
    <cellStyle name="Normal 2 6 8 4" xfId="27338"/>
    <cellStyle name="Normal 2 6 8 5" xfId="27339"/>
    <cellStyle name="Normal 2 6 8 6" xfId="27340"/>
    <cellStyle name="Normal 2 6 8 7" xfId="27341"/>
    <cellStyle name="Normal 2 6 8 8" xfId="27342"/>
    <cellStyle name="Normal 2 6 9" xfId="27343"/>
    <cellStyle name="Normal 2 6 9 2" xfId="27344"/>
    <cellStyle name="Normal 2 6 9 3" xfId="27345"/>
    <cellStyle name="Normal 2 6 9 4" xfId="27346"/>
    <cellStyle name="Normal 2 6 9 5" xfId="27347"/>
    <cellStyle name="Normal 2 6 9 6" xfId="27348"/>
    <cellStyle name="Normal 2 6 9 7" xfId="27349"/>
    <cellStyle name="Normal 2 6 9 8" xfId="27350"/>
    <cellStyle name="Normal 2 7" xfId="27351"/>
    <cellStyle name="Normal 2 7 10" xfId="27352"/>
    <cellStyle name="Normal 2 7 10 2" xfId="27353"/>
    <cellStyle name="Normal 2 7 10 3" xfId="27354"/>
    <cellStyle name="Normal 2 7 10 4" xfId="27355"/>
    <cellStyle name="Normal 2 7 10 5" xfId="27356"/>
    <cellStyle name="Normal 2 7 10 6" xfId="27357"/>
    <cellStyle name="Normal 2 7 10 7" xfId="27358"/>
    <cellStyle name="Normal 2 7 10 8" xfId="27359"/>
    <cellStyle name="Normal 2 7 11" xfId="27360"/>
    <cellStyle name="Normal 2 7 11 2" xfId="27361"/>
    <cellStyle name="Normal 2 7 11 3" xfId="27362"/>
    <cellStyle name="Normal 2 7 11 4" xfId="27363"/>
    <cellStyle name="Normal 2 7 11 5" xfId="27364"/>
    <cellStyle name="Normal 2 7 11 6" xfId="27365"/>
    <cellStyle name="Normal 2 7 11 7" xfId="27366"/>
    <cellStyle name="Normal 2 7 11 8" xfId="27367"/>
    <cellStyle name="Normal 2 7 12" xfId="27368"/>
    <cellStyle name="Normal 2 7 12 2" xfId="27369"/>
    <cellStyle name="Normal 2 7 12 3" xfId="27370"/>
    <cellStyle name="Normal 2 7 12 4" xfId="27371"/>
    <cellStyle name="Normal 2 7 12 5" xfId="27372"/>
    <cellStyle name="Normal 2 7 12 6" xfId="27373"/>
    <cellStyle name="Normal 2 7 12 7" xfId="27374"/>
    <cellStyle name="Normal 2 7 12 8" xfId="27375"/>
    <cellStyle name="Normal 2 7 13" xfId="27376"/>
    <cellStyle name="Normal 2 7 13 2" xfId="27377"/>
    <cellStyle name="Normal 2 7 13 3" xfId="27378"/>
    <cellStyle name="Normal 2 7 13 4" xfId="27379"/>
    <cellStyle name="Normal 2 7 13 5" xfId="27380"/>
    <cellStyle name="Normal 2 7 13 6" xfId="27381"/>
    <cellStyle name="Normal 2 7 13 7" xfId="27382"/>
    <cellStyle name="Normal 2 7 13 8" xfId="27383"/>
    <cellStyle name="Normal 2 7 14" xfId="27384"/>
    <cellStyle name="Normal 2 7 14 2" xfId="27385"/>
    <cellStyle name="Normal 2 7 14 3" xfId="27386"/>
    <cellStyle name="Normal 2 7 14 4" xfId="27387"/>
    <cellStyle name="Normal 2 7 14 5" xfId="27388"/>
    <cellStyle name="Normal 2 7 14 6" xfId="27389"/>
    <cellStyle name="Normal 2 7 14 7" xfId="27390"/>
    <cellStyle name="Normal 2 7 14 8" xfId="27391"/>
    <cellStyle name="Normal 2 7 15" xfId="27392"/>
    <cellStyle name="Normal 2 7 15 2" xfId="27393"/>
    <cellStyle name="Normal 2 7 15 3" xfId="27394"/>
    <cellStyle name="Normal 2 7 15 4" xfId="27395"/>
    <cellStyle name="Normal 2 7 15 5" xfId="27396"/>
    <cellStyle name="Normal 2 7 15 6" xfId="27397"/>
    <cellStyle name="Normal 2 7 15 7" xfId="27398"/>
    <cellStyle name="Normal 2 7 15 8" xfId="27399"/>
    <cellStyle name="Normal 2 7 16" xfId="27400"/>
    <cellStyle name="Normal 2 7 16 2" xfId="27401"/>
    <cellStyle name="Normal 2 7 16 3" xfId="27402"/>
    <cellStyle name="Normal 2 7 16 4" xfId="27403"/>
    <cellStyle name="Normal 2 7 16 5" xfId="27404"/>
    <cellStyle name="Normal 2 7 16 6" xfId="27405"/>
    <cellStyle name="Normal 2 7 16 7" xfId="27406"/>
    <cellStyle name="Normal 2 7 16 8" xfId="27407"/>
    <cellStyle name="Normal 2 7 17" xfId="27408"/>
    <cellStyle name="Normal 2 7 17 2" xfId="27409"/>
    <cellStyle name="Normal 2 7 17 3" xfId="27410"/>
    <cellStyle name="Normal 2 7 17 4" xfId="27411"/>
    <cellStyle name="Normal 2 7 17 5" xfId="27412"/>
    <cellStyle name="Normal 2 7 17 6" xfId="27413"/>
    <cellStyle name="Normal 2 7 17 7" xfId="27414"/>
    <cellStyle name="Normal 2 7 17 8" xfId="27415"/>
    <cellStyle name="Normal 2 7 18" xfId="27416"/>
    <cellStyle name="Normal 2 7 18 2" xfId="27417"/>
    <cellStyle name="Normal 2 7 18 3" xfId="27418"/>
    <cellStyle name="Normal 2 7 18 4" xfId="27419"/>
    <cellStyle name="Normal 2 7 18 5" xfId="27420"/>
    <cellStyle name="Normal 2 7 18 6" xfId="27421"/>
    <cellStyle name="Normal 2 7 18 7" xfId="27422"/>
    <cellStyle name="Normal 2 7 18 8" xfId="27423"/>
    <cellStyle name="Normal 2 7 19" xfId="27424"/>
    <cellStyle name="Normal 2 7 2" xfId="27425"/>
    <cellStyle name="Normal 2 7 2 2" xfId="27426"/>
    <cellStyle name="Normal 2 7 2 2 2" xfId="27427"/>
    <cellStyle name="Normal 2 7 2 3" xfId="27428"/>
    <cellStyle name="Normal 2 7 2 4" xfId="27429"/>
    <cellStyle name="Normal 2 7 2 5" xfId="27430"/>
    <cellStyle name="Normal 2 7 2 6" xfId="27431"/>
    <cellStyle name="Normal 2 7 2 7" xfId="27432"/>
    <cellStyle name="Normal 2 7 2 8" xfId="27433"/>
    <cellStyle name="Normal 2 7 20" xfId="27434"/>
    <cellStyle name="Normal 2 7 21" xfId="27435"/>
    <cellStyle name="Normal 2 7 22" xfId="27436"/>
    <cellStyle name="Normal 2 7 23" xfId="27437"/>
    <cellStyle name="Normal 2 7 24" xfId="27438"/>
    <cellStyle name="Normal 2 7 25" xfId="27439"/>
    <cellStyle name="Normal 2 7 26" xfId="27440"/>
    <cellStyle name="Normal 2 7 27" xfId="27441"/>
    <cellStyle name="Normal 2 7 28" xfId="27442"/>
    <cellStyle name="Normal 2 7 29" xfId="27443"/>
    <cellStyle name="Normal 2 7 3" xfId="27444"/>
    <cellStyle name="Normal 2 7 3 2" xfId="27445"/>
    <cellStyle name="Normal 2 7 3 2 2" xfId="27446"/>
    <cellStyle name="Normal 2 7 3 3" xfId="27447"/>
    <cellStyle name="Normal 2 7 3 4" xfId="27448"/>
    <cellStyle name="Normal 2 7 3 5" xfId="27449"/>
    <cellStyle name="Normal 2 7 3 6" xfId="27450"/>
    <cellStyle name="Normal 2 7 3 7" xfId="27451"/>
    <cellStyle name="Normal 2 7 3 8" xfId="27452"/>
    <cellStyle name="Normal 2 7 30" xfId="27453"/>
    <cellStyle name="Normal 2 7 31" xfId="27454"/>
    <cellStyle name="Normal 2 7 32" xfId="27455"/>
    <cellStyle name="Normal 2 7 33" xfId="27456"/>
    <cellStyle name="Normal 2 7 34" xfId="27457"/>
    <cellStyle name="Normal 2 7 35" xfId="27458"/>
    <cellStyle name="Normal 2 7 36" xfId="27459"/>
    <cellStyle name="Normal 2 7 4" xfId="27460"/>
    <cellStyle name="Normal 2 7 4 2" xfId="27461"/>
    <cellStyle name="Normal 2 7 4 3" xfId="27462"/>
    <cellStyle name="Normal 2 7 4 4" xfId="27463"/>
    <cellStyle name="Normal 2 7 4 5" xfId="27464"/>
    <cellStyle name="Normal 2 7 4 6" xfId="27465"/>
    <cellStyle name="Normal 2 7 4 7" xfId="27466"/>
    <cellStyle name="Normal 2 7 4 8" xfId="27467"/>
    <cellStyle name="Normal 2 7 5" xfId="27468"/>
    <cellStyle name="Normal 2 7 5 2" xfId="27469"/>
    <cellStyle name="Normal 2 7 5 3" xfId="27470"/>
    <cellStyle name="Normal 2 7 5 4" xfId="27471"/>
    <cellStyle name="Normal 2 7 5 5" xfId="27472"/>
    <cellStyle name="Normal 2 7 5 6" xfId="27473"/>
    <cellStyle name="Normal 2 7 5 7" xfId="27474"/>
    <cellStyle name="Normal 2 7 5 8" xfId="27475"/>
    <cellStyle name="Normal 2 7 6" xfId="27476"/>
    <cellStyle name="Normal 2 7 6 2" xfId="27477"/>
    <cellStyle name="Normal 2 7 6 3" xfId="27478"/>
    <cellStyle name="Normal 2 7 6 4" xfId="27479"/>
    <cellStyle name="Normal 2 7 6 5" xfId="27480"/>
    <cellStyle name="Normal 2 7 6 6" xfId="27481"/>
    <cellStyle name="Normal 2 7 6 7" xfId="27482"/>
    <cellStyle name="Normal 2 7 6 8" xfId="27483"/>
    <cellStyle name="Normal 2 7 7" xfId="27484"/>
    <cellStyle name="Normal 2 7 7 2" xfId="27485"/>
    <cellStyle name="Normal 2 7 7 3" xfId="27486"/>
    <cellStyle name="Normal 2 7 7 4" xfId="27487"/>
    <cellStyle name="Normal 2 7 7 5" xfId="27488"/>
    <cellStyle name="Normal 2 7 7 6" xfId="27489"/>
    <cellStyle name="Normal 2 7 7 7" xfId="27490"/>
    <cellStyle name="Normal 2 7 7 8" xfId="27491"/>
    <cellStyle name="Normal 2 7 8" xfId="27492"/>
    <cellStyle name="Normal 2 7 8 2" xfId="27493"/>
    <cellStyle name="Normal 2 7 8 3" xfId="27494"/>
    <cellStyle name="Normal 2 7 8 4" xfId="27495"/>
    <cellStyle name="Normal 2 7 8 5" xfId="27496"/>
    <cellStyle name="Normal 2 7 8 6" xfId="27497"/>
    <cellStyle name="Normal 2 7 8 7" xfId="27498"/>
    <cellStyle name="Normal 2 7 8 8" xfId="27499"/>
    <cellStyle name="Normal 2 7 9" xfId="27500"/>
    <cellStyle name="Normal 2 7 9 2" xfId="27501"/>
    <cellStyle name="Normal 2 7 9 3" xfId="27502"/>
    <cellStyle name="Normal 2 7 9 4" xfId="27503"/>
    <cellStyle name="Normal 2 7 9 5" xfId="27504"/>
    <cellStyle name="Normal 2 7 9 6" xfId="27505"/>
    <cellStyle name="Normal 2 7 9 7" xfId="27506"/>
    <cellStyle name="Normal 2 7 9 8" xfId="27507"/>
    <cellStyle name="Normal 2 71" xfId="27508"/>
    <cellStyle name="Normal 2 71 2" xfId="27509"/>
    <cellStyle name="Normal 2 71 2 2" xfId="27510"/>
    <cellStyle name="Normal 2 71 3" xfId="27511"/>
    <cellStyle name="Normal 2 72" xfId="27512"/>
    <cellStyle name="Normal 2 72 2" xfId="27513"/>
    <cellStyle name="Normal 2 72 2 2" xfId="27514"/>
    <cellStyle name="Normal 2 72 3" xfId="27515"/>
    <cellStyle name="Normal 2 8" xfId="27516"/>
    <cellStyle name="Normal 2 8 10" xfId="27517"/>
    <cellStyle name="Normal 2 8 10 2" xfId="27518"/>
    <cellStyle name="Normal 2 8 10 3" xfId="27519"/>
    <cellStyle name="Normal 2 8 10 4" xfId="27520"/>
    <cellStyle name="Normal 2 8 10 5" xfId="27521"/>
    <cellStyle name="Normal 2 8 10 6" xfId="27522"/>
    <cellStyle name="Normal 2 8 10 7" xfId="27523"/>
    <cellStyle name="Normal 2 8 10 8" xfId="27524"/>
    <cellStyle name="Normal 2 8 11" xfId="27525"/>
    <cellStyle name="Normal 2 8 11 2" xfId="27526"/>
    <cellStyle name="Normal 2 8 11 3" xfId="27527"/>
    <cellStyle name="Normal 2 8 11 4" xfId="27528"/>
    <cellStyle name="Normal 2 8 11 5" xfId="27529"/>
    <cellStyle name="Normal 2 8 11 6" xfId="27530"/>
    <cellStyle name="Normal 2 8 11 7" xfId="27531"/>
    <cellStyle name="Normal 2 8 11 8" xfId="27532"/>
    <cellStyle name="Normal 2 8 12" xfId="27533"/>
    <cellStyle name="Normal 2 8 12 2" xfId="27534"/>
    <cellStyle name="Normal 2 8 12 3" xfId="27535"/>
    <cellStyle name="Normal 2 8 12 4" xfId="27536"/>
    <cellStyle name="Normal 2 8 12 5" xfId="27537"/>
    <cellStyle name="Normal 2 8 12 6" xfId="27538"/>
    <cellStyle name="Normal 2 8 12 7" xfId="27539"/>
    <cellStyle name="Normal 2 8 12 8" xfId="27540"/>
    <cellStyle name="Normal 2 8 13" xfId="27541"/>
    <cellStyle name="Normal 2 8 13 2" xfId="27542"/>
    <cellStyle name="Normal 2 8 13 3" xfId="27543"/>
    <cellStyle name="Normal 2 8 13 4" xfId="27544"/>
    <cellStyle name="Normal 2 8 13 5" xfId="27545"/>
    <cellStyle name="Normal 2 8 13 6" xfId="27546"/>
    <cellStyle name="Normal 2 8 13 7" xfId="27547"/>
    <cellStyle name="Normal 2 8 13 8" xfId="27548"/>
    <cellStyle name="Normal 2 8 14" xfId="27549"/>
    <cellStyle name="Normal 2 8 14 2" xfId="27550"/>
    <cellStyle name="Normal 2 8 14 3" xfId="27551"/>
    <cellStyle name="Normal 2 8 14 4" xfId="27552"/>
    <cellStyle name="Normal 2 8 14 5" xfId="27553"/>
    <cellStyle name="Normal 2 8 14 6" xfId="27554"/>
    <cellStyle name="Normal 2 8 14 7" xfId="27555"/>
    <cellStyle name="Normal 2 8 14 8" xfId="27556"/>
    <cellStyle name="Normal 2 8 15" xfId="27557"/>
    <cellStyle name="Normal 2 8 15 2" xfId="27558"/>
    <cellStyle name="Normal 2 8 15 3" xfId="27559"/>
    <cellStyle name="Normal 2 8 15 4" xfId="27560"/>
    <cellStyle name="Normal 2 8 15 5" xfId="27561"/>
    <cellStyle name="Normal 2 8 15 6" xfId="27562"/>
    <cellStyle name="Normal 2 8 15 7" xfId="27563"/>
    <cellStyle name="Normal 2 8 15 8" xfId="27564"/>
    <cellStyle name="Normal 2 8 16" xfId="27565"/>
    <cellStyle name="Normal 2 8 16 2" xfId="27566"/>
    <cellStyle name="Normal 2 8 16 3" xfId="27567"/>
    <cellStyle name="Normal 2 8 16 4" xfId="27568"/>
    <cellStyle name="Normal 2 8 16 5" xfId="27569"/>
    <cellStyle name="Normal 2 8 16 6" xfId="27570"/>
    <cellStyle name="Normal 2 8 16 7" xfId="27571"/>
    <cellStyle name="Normal 2 8 16 8" xfId="27572"/>
    <cellStyle name="Normal 2 8 17" xfId="27573"/>
    <cellStyle name="Normal 2 8 17 2" xfId="27574"/>
    <cellStyle name="Normal 2 8 17 3" xfId="27575"/>
    <cellStyle name="Normal 2 8 17 4" xfId="27576"/>
    <cellStyle name="Normal 2 8 17 5" xfId="27577"/>
    <cellStyle name="Normal 2 8 17 6" xfId="27578"/>
    <cellStyle name="Normal 2 8 17 7" xfId="27579"/>
    <cellStyle name="Normal 2 8 17 8" xfId="27580"/>
    <cellStyle name="Normal 2 8 18" xfId="27581"/>
    <cellStyle name="Normal 2 8 18 2" xfId="27582"/>
    <cellStyle name="Normal 2 8 18 3" xfId="27583"/>
    <cellStyle name="Normal 2 8 18 4" xfId="27584"/>
    <cellStyle name="Normal 2 8 18 5" xfId="27585"/>
    <cellStyle name="Normal 2 8 18 6" xfId="27586"/>
    <cellStyle name="Normal 2 8 18 7" xfId="27587"/>
    <cellStyle name="Normal 2 8 18 8" xfId="27588"/>
    <cellStyle name="Normal 2 8 19" xfId="27589"/>
    <cellStyle name="Normal 2 8 2" xfId="27590"/>
    <cellStyle name="Normal 2 8 2 2" xfId="27591"/>
    <cellStyle name="Normal 2 8 2 3" xfId="27592"/>
    <cellStyle name="Normal 2 8 2 4" xfId="27593"/>
    <cellStyle name="Normal 2 8 2 5" xfId="27594"/>
    <cellStyle name="Normal 2 8 2 6" xfId="27595"/>
    <cellStyle name="Normal 2 8 2 7" xfId="27596"/>
    <cellStyle name="Normal 2 8 2 8" xfId="27597"/>
    <cellStyle name="Normal 2 8 20" xfId="27598"/>
    <cellStyle name="Normal 2 8 21" xfId="27599"/>
    <cellStyle name="Normal 2 8 22" xfId="27600"/>
    <cellStyle name="Normal 2 8 23" xfId="27601"/>
    <cellStyle name="Normal 2 8 24" xfId="27602"/>
    <cellStyle name="Normal 2 8 25" xfId="27603"/>
    <cellStyle name="Normal 2 8 26" xfId="27604"/>
    <cellStyle name="Normal 2 8 27" xfId="27605"/>
    <cellStyle name="Normal 2 8 28" xfId="27606"/>
    <cellStyle name="Normal 2 8 29" xfId="27607"/>
    <cellStyle name="Normal 2 8 3" xfId="27608"/>
    <cellStyle name="Normal 2 8 3 2" xfId="27609"/>
    <cellStyle name="Normal 2 8 3 3" xfId="27610"/>
    <cellStyle name="Normal 2 8 3 4" xfId="27611"/>
    <cellStyle name="Normal 2 8 3 5" xfId="27612"/>
    <cellStyle name="Normal 2 8 3 6" xfId="27613"/>
    <cellStyle name="Normal 2 8 3 7" xfId="27614"/>
    <cellStyle name="Normal 2 8 3 8" xfId="27615"/>
    <cellStyle name="Normal 2 8 30" xfId="27616"/>
    <cellStyle name="Normal 2 8 31" xfId="27617"/>
    <cellStyle name="Normal 2 8 32" xfId="27618"/>
    <cellStyle name="Normal 2 8 33" xfId="27619"/>
    <cellStyle name="Normal 2 8 34" xfId="27620"/>
    <cellStyle name="Normal 2 8 35" xfId="27621"/>
    <cellStyle name="Normal 2 8 36" xfId="27622"/>
    <cellStyle name="Normal 2 8 4" xfId="27623"/>
    <cellStyle name="Normal 2 8 4 2" xfId="27624"/>
    <cellStyle name="Normal 2 8 4 3" xfId="27625"/>
    <cellStyle name="Normal 2 8 4 4" xfId="27626"/>
    <cellStyle name="Normal 2 8 4 5" xfId="27627"/>
    <cellStyle name="Normal 2 8 4 6" xfId="27628"/>
    <cellStyle name="Normal 2 8 4 7" xfId="27629"/>
    <cellStyle name="Normal 2 8 4 8" xfId="27630"/>
    <cellStyle name="Normal 2 8 5" xfId="27631"/>
    <cellStyle name="Normal 2 8 5 2" xfId="27632"/>
    <cellStyle name="Normal 2 8 5 3" xfId="27633"/>
    <cellStyle name="Normal 2 8 5 4" xfId="27634"/>
    <cellStyle name="Normal 2 8 5 5" xfId="27635"/>
    <cellStyle name="Normal 2 8 5 6" xfId="27636"/>
    <cellStyle name="Normal 2 8 5 7" xfId="27637"/>
    <cellStyle name="Normal 2 8 5 8" xfId="27638"/>
    <cellStyle name="Normal 2 8 6" xfId="27639"/>
    <cellStyle name="Normal 2 8 6 2" xfId="27640"/>
    <cellStyle name="Normal 2 8 6 3" xfId="27641"/>
    <cellStyle name="Normal 2 8 6 4" xfId="27642"/>
    <cellStyle name="Normal 2 8 6 5" xfId="27643"/>
    <cellStyle name="Normal 2 8 6 6" xfId="27644"/>
    <cellStyle name="Normal 2 8 6 7" xfId="27645"/>
    <cellStyle name="Normal 2 8 6 8" xfId="27646"/>
    <cellStyle name="Normal 2 8 7" xfId="27647"/>
    <cellStyle name="Normal 2 8 7 2" xfId="27648"/>
    <cellStyle name="Normal 2 8 7 3" xfId="27649"/>
    <cellStyle name="Normal 2 8 7 4" xfId="27650"/>
    <cellStyle name="Normal 2 8 7 5" xfId="27651"/>
    <cellStyle name="Normal 2 8 7 6" xfId="27652"/>
    <cellStyle name="Normal 2 8 7 7" xfId="27653"/>
    <cellStyle name="Normal 2 8 7 8" xfId="27654"/>
    <cellStyle name="Normal 2 8 8" xfId="27655"/>
    <cellStyle name="Normal 2 8 8 2" xfId="27656"/>
    <cellStyle name="Normal 2 8 8 3" xfId="27657"/>
    <cellStyle name="Normal 2 8 8 4" xfId="27658"/>
    <cellStyle name="Normal 2 8 8 5" xfId="27659"/>
    <cellStyle name="Normal 2 8 8 6" xfId="27660"/>
    <cellStyle name="Normal 2 8 8 7" xfId="27661"/>
    <cellStyle name="Normal 2 8 8 8" xfId="27662"/>
    <cellStyle name="Normal 2 8 9" xfId="27663"/>
    <cellStyle name="Normal 2 8 9 2" xfId="27664"/>
    <cellStyle name="Normal 2 8 9 3" xfId="27665"/>
    <cellStyle name="Normal 2 8 9 4" xfId="27666"/>
    <cellStyle name="Normal 2 8 9 5" xfId="27667"/>
    <cellStyle name="Normal 2 8 9 6" xfId="27668"/>
    <cellStyle name="Normal 2 8 9 7" xfId="27669"/>
    <cellStyle name="Normal 2 8 9 8" xfId="27670"/>
    <cellStyle name="Normal 2 9" xfId="27671"/>
    <cellStyle name="Normal 2 9 10" xfId="27672"/>
    <cellStyle name="Normal 2 9 10 2" xfId="27673"/>
    <cellStyle name="Normal 2 9 10 3" xfId="27674"/>
    <cellStyle name="Normal 2 9 10 4" xfId="27675"/>
    <cellStyle name="Normal 2 9 10 5" xfId="27676"/>
    <cellStyle name="Normal 2 9 10 6" xfId="27677"/>
    <cellStyle name="Normal 2 9 10 7" xfId="27678"/>
    <cellStyle name="Normal 2 9 10 8" xfId="27679"/>
    <cellStyle name="Normal 2 9 11" xfId="27680"/>
    <cellStyle name="Normal 2 9 11 2" xfId="27681"/>
    <cellStyle name="Normal 2 9 11 3" xfId="27682"/>
    <cellStyle name="Normal 2 9 11 4" xfId="27683"/>
    <cellStyle name="Normal 2 9 11 5" xfId="27684"/>
    <cellStyle name="Normal 2 9 11 6" xfId="27685"/>
    <cellStyle name="Normal 2 9 11 7" xfId="27686"/>
    <cellStyle name="Normal 2 9 11 8" xfId="27687"/>
    <cellStyle name="Normal 2 9 12" xfId="27688"/>
    <cellStyle name="Normal 2 9 12 2" xfId="27689"/>
    <cellStyle name="Normal 2 9 12 3" xfId="27690"/>
    <cellStyle name="Normal 2 9 12 4" xfId="27691"/>
    <cellStyle name="Normal 2 9 12 5" xfId="27692"/>
    <cellStyle name="Normal 2 9 12 6" xfId="27693"/>
    <cellStyle name="Normal 2 9 12 7" xfId="27694"/>
    <cellStyle name="Normal 2 9 12 8" xfId="27695"/>
    <cellStyle name="Normal 2 9 13" xfId="27696"/>
    <cellStyle name="Normal 2 9 13 2" xfId="27697"/>
    <cellStyle name="Normal 2 9 13 3" xfId="27698"/>
    <cellStyle name="Normal 2 9 13 4" xfId="27699"/>
    <cellStyle name="Normal 2 9 13 5" xfId="27700"/>
    <cellStyle name="Normal 2 9 13 6" xfId="27701"/>
    <cellStyle name="Normal 2 9 13 7" xfId="27702"/>
    <cellStyle name="Normal 2 9 13 8" xfId="27703"/>
    <cellStyle name="Normal 2 9 14" xfId="27704"/>
    <cellStyle name="Normal 2 9 14 2" xfId="27705"/>
    <cellStyle name="Normal 2 9 14 3" xfId="27706"/>
    <cellStyle name="Normal 2 9 14 4" xfId="27707"/>
    <cellStyle name="Normal 2 9 14 5" xfId="27708"/>
    <cellStyle name="Normal 2 9 14 6" xfId="27709"/>
    <cellStyle name="Normal 2 9 14 7" xfId="27710"/>
    <cellStyle name="Normal 2 9 14 8" xfId="27711"/>
    <cellStyle name="Normal 2 9 15" xfId="27712"/>
    <cellStyle name="Normal 2 9 15 2" xfId="27713"/>
    <cellStyle name="Normal 2 9 15 3" xfId="27714"/>
    <cellStyle name="Normal 2 9 15 4" xfId="27715"/>
    <cellStyle name="Normal 2 9 15 5" xfId="27716"/>
    <cellStyle name="Normal 2 9 15 6" xfId="27717"/>
    <cellStyle name="Normal 2 9 15 7" xfId="27718"/>
    <cellStyle name="Normal 2 9 15 8" xfId="27719"/>
    <cellStyle name="Normal 2 9 16" xfId="27720"/>
    <cellStyle name="Normal 2 9 16 2" xfId="27721"/>
    <cellStyle name="Normal 2 9 16 3" xfId="27722"/>
    <cellStyle name="Normal 2 9 16 4" xfId="27723"/>
    <cellStyle name="Normal 2 9 16 5" xfId="27724"/>
    <cellStyle name="Normal 2 9 16 6" xfId="27725"/>
    <cellStyle name="Normal 2 9 16 7" xfId="27726"/>
    <cellStyle name="Normal 2 9 16 8" xfId="27727"/>
    <cellStyle name="Normal 2 9 17" xfId="27728"/>
    <cellStyle name="Normal 2 9 17 2" xfId="27729"/>
    <cellStyle name="Normal 2 9 17 3" xfId="27730"/>
    <cellStyle name="Normal 2 9 17 4" xfId="27731"/>
    <cellStyle name="Normal 2 9 17 5" xfId="27732"/>
    <cellStyle name="Normal 2 9 17 6" xfId="27733"/>
    <cellStyle name="Normal 2 9 17 7" xfId="27734"/>
    <cellStyle name="Normal 2 9 17 8" xfId="27735"/>
    <cellStyle name="Normal 2 9 18" xfId="27736"/>
    <cellStyle name="Normal 2 9 18 2" xfId="27737"/>
    <cellStyle name="Normal 2 9 18 3" xfId="27738"/>
    <cellStyle name="Normal 2 9 18 4" xfId="27739"/>
    <cellStyle name="Normal 2 9 18 5" xfId="27740"/>
    <cellStyle name="Normal 2 9 18 6" xfId="27741"/>
    <cellStyle name="Normal 2 9 18 7" xfId="27742"/>
    <cellStyle name="Normal 2 9 18 8" xfId="27743"/>
    <cellStyle name="Normal 2 9 19" xfId="27744"/>
    <cellStyle name="Normal 2 9 2" xfId="27745"/>
    <cellStyle name="Normal 2 9 2 2" xfId="27746"/>
    <cellStyle name="Normal 2 9 2 3" xfId="27747"/>
    <cellStyle name="Normal 2 9 2 4" xfId="27748"/>
    <cellStyle name="Normal 2 9 2 5" xfId="27749"/>
    <cellStyle name="Normal 2 9 2 6" xfId="27750"/>
    <cellStyle name="Normal 2 9 2 7" xfId="27751"/>
    <cellStyle name="Normal 2 9 2 8" xfId="27752"/>
    <cellStyle name="Normal 2 9 20" xfId="27753"/>
    <cellStyle name="Normal 2 9 21" xfId="27754"/>
    <cellStyle name="Normal 2 9 22" xfId="27755"/>
    <cellStyle name="Normal 2 9 23" xfId="27756"/>
    <cellStyle name="Normal 2 9 24" xfId="27757"/>
    <cellStyle name="Normal 2 9 25" xfId="27758"/>
    <cellStyle name="Normal 2 9 26" xfId="27759"/>
    <cellStyle name="Normal 2 9 27" xfId="27760"/>
    <cellStyle name="Normal 2 9 28" xfId="27761"/>
    <cellStyle name="Normal 2 9 29" xfId="27762"/>
    <cellStyle name="Normal 2 9 3" xfId="27763"/>
    <cellStyle name="Normal 2 9 3 2" xfId="27764"/>
    <cellStyle name="Normal 2 9 3 3" xfId="27765"/>
    <cellStyle name="Normal 2 9 3 4" xfId="27766"/>
    <cellStyle name="Normal 2 9 3 5" xfId="27767"/>
    <cellStyle name="Normal 2 9 3 6" xfId="27768"/>
    <cellStyle name="Normal 2 9 3 7" xfId="27769"/>
    <cellStyle name="Normal 2 9 3 8" xfId="27770"/>
    <cellStyle name="Normal 2 9 30" xfId="27771"/>
    <cellStyle name="Normal 2 9 31" xfId="27772"/>
    <cellStyle name="Normal 2 9 32" xfId="27773"/>
    <cellStyle name="Normal 2 9 33" xfId="27774"/>
    <cellStyle name="Normal 2 9 34" xfId="27775"/>
    <cellStyle name="Normal 2 9 35" xfId="27776"/>
    <cellStyle name="Normal 2 9 36" xfId="27777"/>
    <cellStyle name="Normal 2 9 4" xfId="27778"/>
    <cellStyle name="Normal 2 9 4 2" xfId="27779"/>
    <cellStyle name="Normal 2 9 4 3" xfId="27780"/>
    <cellStyle name="Normal 2 9 4 4" xfId="27781"/>
    <cellStyle name="Normal 2 9 4 5" xfId="27782"/>
    <cellStyle name="Normal 2 9 4 6" xfId="27783"/>
    <cellStyle name="Normal 2 9 4 7" xfId="27784"/>
    <cellStyle name="Normal 2 9 4 8" xfId="27785"/>
    <cellStyle name="Normal 2 9 5" xfId="27786"/>
    <cellStyle name="Normal 2 9 5 2" xfId="27787"/>
    <cellStyle name="Normal 2 9 5 3" xfId="27788"/>
    <cellStyle name="Normal 2 9 5 4" xfId="27789"/>
    <cellStyle name="Normal 2 9 5 5" xfId="27790"/>
    <cellStyle name="Normal 2 9 5 6" xfId="27791"/>
    <cellStyle name="Normal 2 9 5 7" xfId="27792"/>
    <cellStyle name="Normal 2 9 5 8" xfId="27793"/>
    <cellStyle name="Normal 2 9 6" xfId="27794"/>
    <cellStyle name="Normal 2 9 6 2" xfId="27795"/>
    <cellStyle name="Normal 2 9 6 3" xfId="27796"/>
    <cellStyle name="Normal 2 9 6 4" xfId="27797"/>
    <cellStyle name="Normal 2 9 6 5" xfId="27798"/>
    <cellStyle name="Normal 2 9 6 6" xfId="27799"/>
    <cellStyle name="Normal 2 9 6 7" xfId="27800"/>
    <cellStyle name="Normal 2 9 6 8" xfId="27801"/>
    <cellStyle name="Normal 2 9 7" xfId="27802"/>
    <cellStyle name="Normal 2 9 7 2" xfId="27803"/>
    <cellStyle name="Normal 2 9 7 3" xfId="27804"/>
    <cellStyle name="Normal 2 9 7 4" xfId="27805"/>
    <cellStyle name="Normal 2 9 7 5" xfId="27806"/>
    <cellStyle name="Normal 2 9 7 6" xfId="27807"/>
    <cellStyle name="Normal 2 9 7 7" xfId="27808"/>
    <cellStyle name="Normal 2 9 7 8" xfId="27809"/>
    <cellStyle name="Normal 2 9 8" xfId="27810"/>
    <cellStyle name="Normal 2 9 8 2" xfId="27811"/>
    <cellStyle name="Normal 2 9 8 3" xfId="27812"/>
    <cellStyle name="Normal 2 9 8 4" xfId="27813"/>
    <cellStyle name="Normal 2 9 8 5" xfId="27814"/>
    <cellStyle name="Normal 2 9 8 6" xfId="27815"/>
    <cellStyle name="Normal 2 9 8 7" xfId="27816"/>
    <cellStyle name="Normal 2 9 8 8" xfId="27817"/>
    <cellStyle name="Normal 2 9 9" xfId="27818"/>
    <cellStyle name="Normal 2 9 9 2" xfId="27819"/>
    <cellStyle name="Normal 2 9 9 3" xfId="27820"/>
    <cellStyle name="Normal 2 9 9 4" xfId="27821"/>
    <cellStyle name="Normal 2 9 9 5" xfId="27822"/>
    <cellStyle name="Normal 2 9 9 6" xfId="27823"/>
    <cellStyle name="Normal 2 9 9 7" xfId="27824"/>
    <cellStyle name="Normal 2 9 9 8" xfId="27825"/>
    <cellStyle name="Normal 20" xfId="27826"/>
    <cellStyle name="Normal 20 10" xfId="27827"/>
    <cellStyle name="Normal 20 10 2" xfId="27828"/>
    <cellStyle name="Normal 20 10 3" xfId="27829"/>
    <cellStyle name="Normal 20 10 4" xfId="27830"/>
    <cellStyle name="Normal 20 10 5" xfId="27831"/>
    <cellStyle name="Normal 20 10 6" xfId="27832"/>
    <cellStyle name="Normal 20 10 7" xfId="27833"/>
    <cellStyle name="Normal 20 10 8" xfId="27834"/>
    <cellStyle name="Normal 20 11" xfId="27835"/>
    <cellStyle name="Normal 20 12" xfId="27836"/>
    <cellStyle name="Normal 20 13" xfId="27837"/>
    <cellStyle name="Normal 20 14" xfId="27838"/>
    <cellStyle name="Normal 20 15" xfId="27839"/>
    <cellStyle name="Normal 20 16" xfId="27840"/>
    <cellStyle name="Normal 20 17" xfId="27841"/>
    <cellStyle name="Normal 20 17 2" xfId="27842"/>
    <cellStyle name="Normal 20 17 3" xfId="27843"/>
    <cellStyle name="Normal 20 17 4" xfId="27844"/>
    <cellStyle name="Normal 20 18" xfId="27845"/>
    <cellStyle name="Normal 20 19" xfId="27846"/>
    <cellStyle name="Normal 20 2" xfId="27847"/>
    <cellStyle name="Normal 20 2 2" xfId="27848"/>
    <cellStyle name="Normal 20 2 2 2" xfId="27849"/>
    <cellStyle name="Normal 20 2 2 3" xfId="27850"/>
    <cellStyle name="Normal 20 2 2 3 2" xfId="27851"/>
    <cellStyle name="Normal 20 2 2 3 3" xfId="27852"/>
    <cellStyle name="Normal 20 2 2 4" xfId="27853"/>
    <cellStyle name="Normal 20 2 3" xfId="27854"/>
    <cellStyle name="Normal 20 2 3 2" xfId="27855"/>
    <cellStyle name="Normal 20 2 3 3" xfId="27856"/>
    <cellStyle name="Normal 20 2 3 4" xfId="27857"/>
    <cellStyle name="Normal 20 2 4" xfId="27858"/>
    <cellStyle name="Normal 20 2 5" xfId="27859"/>
    <cellStyle name="Normal 20 2 6" xfId="27860"/>
    <cellStyle name="Normal 20 2 6 2" xfId="27861"/>
    <cellStyle name="Normal 20 2 7" xfId="27862"/>
    <cellStyle name="Normal 20 2 8" xfId="27863"/>
    <cellStyle name="Normal 20 2 9" xfId="27864"/>
    <cellStyle name="Normal 20 20" xfId="27865"/>
    <cellStyle name="Normal 20 21" xfId="27866"/>
    <cellStyle name="Normal 20 22" xfId="27867"/>
    <cellStyle name="Normal 20 23" xfId="27868"/>
    <cellStyle name="Normal 20 24" xfId="27869"/>
    <cellStyle name="Normal 20 3" xfId="27870"/>
    <cellStyle name="Normal 20 3 2" xfId="27871"/>
    <cellStyle name="Normal 20 3 2 2" xfId="27872"/>
    <cellStyle name="Normal 20 3 2 3" xfId="27873"/>
    <cellStyle name="Normal 20 3 2 3 2" xfId="27874"/>
    <cellStyle name="Normal 20 3 2 4" xfId="27875"/>
    <cellStyle name="Normal 20 3 3" xfId="27876"/>
    <cellStyle name="Normal 20 3 4" xfId="27877"/>
    <cellStyle name="Normal 20 3 4 2" xfId="27878"/>
    <cellStyle name="Normal 20 3 5" xfId="27879"/>
    <cellStyle name="Normal 20 3 5 2" xfId="27880"/>
    <cellStyle name="Normal 20 3 6" xfId="27881"/>
    <cellStyle name="Normal 20 3 7" xfId="27882"/>
    <cellStyle name="Normal 20 3 8" xfId="27883"/>
    <cellStyle name="Normal 20 3 9" xfId="27884"/>
    <cellStyle name="Normal 20 4" xfId="27885"/>
    <cellStyle name="Normal 20 4 2" xfId="27886"/>
    <cellStyle name="Normal 20 4 3" xfId="27887"/>
    <cellStyle name="Normal 20 4 4" xfId="27888"/>
    <cellStyle name="Normal 20 4 5" xfId="27889"/>
    <cellStyle name="Normal 20 4 6" xfId="27890"/>
    <cellStyle name="Normal 20 4 7" xfId="27891"/>
    <cellStyle name="Normal 20 4 8" xfId="27892"/>
    <cellStyle name="Normal 20 5" xfId="27893"/>
    <cellStyle name="Normal 20 5 2" xfId="27894"/>
    <cellStyle name="Normal 20 5 3" xfId="27895"/>
    <cellStyle name="Normal 20 5 4" xfId="27896"/>
    <cellStyle name="Normal 20 5 5" xfId="27897"/>
    <cellStyle name="Normal 20 5 6" xfId="27898"/>
    <cellStyle name="Normal 20 5 7" xfId="27899"/>
    <cellStyle name="Normal 20 5 8" xfId="27900"/>
    <cellStyle name="Normal 20 6" xfId="27901"/>
    <cellStyle name="Normal 20 6 2" xfId="27902"/>
    <cellStyle name="Normal 20 6 3" xfId="27903"/>
    <cellStyle name="Normal 20 6 4" xfId="27904"/>
    <cellStyle name="Normal 20 6 5" xfId="27905"/>
    <cellStyle name="Normal 20 6 6" xfId="27906"/>
    <cellStyle name="Normal 20 6 7" xfId="27907"/>
    <cellStyle name="Normal 20 6 8" xfId="27908"/>
    <cellStyle name="Normal 20 7" xfId="27909"/>
    <cellStyle name="Normal 20 7 2" xfId="27910"/>
    <cellStyle name="Normal 20 7 3" xfId="27911"/>
    <cellStyle name="Normal 20 7 4" xfId="27912"/>
    <cellStyle name="Normal 20 7 5" xfId="27913"/>
    <cellStyle name="Normal 20 7 6" xfId="27914"/>
    <cellStyle name="Normal 20 7 7" xfId="27915"/>
    <cellStyle name="Normal 20 7 8" xfId="27916"/>
    <cellStyle name="Normal 20 8" xfId="27917"/>
    <cellStyle name="Normal 20 8 2" xfId="27918"/>
    <cellStyle name="Normal 20 8 3" xfId="27919"/>
    <cellStyle name="Normal 20 8 4" xfId="27920"/>
    <cellStyle name="Normal 20 8 5" xfId="27921"/>
    <cellStyle name="Normal 20 8 6" xfId="27922"/>
    <cellStyle name="Normal 20 8 7" xfId="27923"/>
    <cellStyle name="Normal 20 8 8" xfId="27924"/>
    <cellStyle name="Normal 20 9" xfId="27925"/>
    <cellStyle name="Normal 20 9 2" xfId="27926"/>
    <cellStyle name="Normal 20 9 3" xfId="27927"/>
    <cellStyle name="Normal 20 9 4" xfId="27928"/>
    <cellStyle name="Normal 20 9 5" xfId="27929"/>
    <cellStyle name="Normal 20 9 6" xfId="27930"/>
    <cellStyle name="Normal 20 9 7" xfId="27931"/>
    <cellStyle name="Normal 20 9 8" xfId="27932"/>
    <cellStyle name="Normal 200" xfId="27933"/>
    <cellStyle name="Normal 200 2" xfId="27934"/>
    <cellStyle name="Normal 201" xfId="27935"/>
    <cellStyle name="Normal 201 2" xfId="27936"/>
    <cellStyle name="Normal 202" xfId="27937"/>
    <cellStyle name="Normal 202 2" xfId="27938"/>
    <cellStyle name="Normal 203" xfId="27939"/>
    <cellStyle name="Normal 203 2" xfId="27940"/>
    <cellStyle name="Normal 204" xfId="27941"/>
    <cellStyle name="Normal 204 2" xfId="27942"/>
    <cellStyle name="Normal 205" xfId="27943"/>
    <cellStyle name="Normal 205 2" xfId="27944"/>
    <cellStyle name="Normal 206" xfId="27945"/>
    <cellStyle name="Normal 206 2" xfId="27946"/>
    <cellStyle name="Normal 207" xfId="27947"/>
    <cellStyle name="Normal 207 2" xfId="27948"/>
    <cellStyle name="Normal 208" xfId="27949"/>
    <cellStyle name="Normal 208 2" xfId="27950"/>
    <cellStyle name="Normal 209" xfId="27951"/>
    <cellStyle name="Normal 209 2" xfId="27952"/>
    <cellStyle name="Normal 21" xfId="27953"/>
    <cellStyle name="Normal 21 10" xfId="27954"/>
    <cellStyle name="Normal 21 10 2" xfId="27955"/>
    <cellStyle name="Normal 21 10 3" xfId="27956"/>
    <cellStyle name="Normal 21 10 4" xfId="27957"/>
    <cellStyle name="Normal 21 10 5" xfId="27958"/>
    <cellStyle name="Normal 21 10 6" xfId="27959"/>
    <cellStyle name="Normal 21 10 7" xfId="27960"/>
    <cellStyle name="Normal 21 10 8" xfId="27961"/>
    <cellStyle name="Normal 21 11" xfId="27962"/>
    <cellStyle name="Normal 21 12" xfId="27963"/>
    <cellStyle name="Normal 21 13" xfId="27964"/>
    <cellStyle name="Normal 21 14" xfId="27965"/>
    <cellStyle name="Normal 21 15" xfId="27966"/>
    <cellStyle name="Normal 21 16" xfId="27967"/>
    <cellStyle name="Normal 21 17" xfId="27968"/>
    <cellStyle name="Normal 21 17 2" xfId="27969"/>
    <cellStyle name="Normal 21 17 3" xfId="27970"/>
    <cellStyle name="Normal 21 17 4" xfId="27971"/>
    <cellStyle name="Normal 21 18" xfId="27972"/>
    <cellStyle name="Normal 21 19" xfId="27973"/>
    <cellStyle name="Normal 21 2" xfId="27974"/>
    <cellStyle name="Normal 21 2 2" xfId="27975"/>
    <cellStyle name="Normal 21 2 2 2" xfId="27976"/>
    <cellStyle name="Normal 21 2 2 3" xfId="27977"/>
    <cellStyle name="Normal 21 2 2 3 2" xfId="27978"/>
    <cellStyle name="Normal 21 2 2 3 3" xfId="27979"/>
    <cellStyle name="Normal 21 2 2 4" xfId="27980"/>
    <cellStyle name="Normal 21 2 3" xfId="27981"/>
    <cellStyle name="Normal 21 2 3 2" xfId="27982"/>
    <cellStyle name="Normal 21 2 4" xfId="27983"/>
    <cellStyle name="Normal 21 2 5" xfId="27984"/>
    <cellStyle name="Normal 21 2 6" xfId="27985"/>
    <cellStyle name="Normal 21 2 7" xfId="27986"/>
    <cellStyle name="Normal 21 2 8" xfId="27987"/>
    <cellStyle name="Normal 21 2 9" xfId="27988"/>
    <cellStyle name="Normal 21 20" xfId="27989"/>
    <cellStyle name="Normal 21 21" xfId="27990"/>
    <cellStyle name="Normal 21 22" xfId="27991"/>
    <cellStyle name="Normal 21 23" xfId="27992"/>
    <cellStyle name="Normal 21 24" xfId="27993"/>
    <cellStyle name="Normal 21 3" xfId="27994"/>
    <cellStyle name="Normal 21 3 2" xfId="27995"/>
    <cellStyle name="Normal 21 3 2 2" xfId="27996"/>
    <cellStyle name="Normal 21 3 2 3" xfId="27997"/>
    <cellStyle name="Normal 21 3 2 4" xfId="27998"/>
    <cellStyle name="Normal 21 3 2 5" xfId="27999"/>
    <cellStyle name="Normal 21 3 3" xfId="28000"/>
    <cellStyle name="Normal 21 3 4" xfId="28001"/>
    <cellStyle name="Normal 21 3 4 2" xfId="28002"/>
    <cellStyle name="Normal 21 3 5" xfId="28003"/>
    <cellStyle name="Normal 21 3 5 2" xfId="28004"/>
    <cellStyle name="Normal 21 3 6" xfId="28005"/>
    <cellStyle name="Normal 21 3 7" xfId="28006"/>
    <cellStyle name="Normal 21 3 8" xfId="28007"/>
    <cellStyle name="Normal 21 3 9" xfId="28008"/>
    <cellStyle name="Normal 21 4" xfId="28009"/>
    <cellStyle name="Normal 21 4 2" xfId="28010"/>
    <cellStyle name="Normal 21 4 3" xfId="28011"/>
    <cellStyle name="Normal 21 4 4" xfId="28012"/>
    <cellStyle name="Normal 21 4 5" xfId="28013"/>
    <cellStyle name="Normal 21 4 6" xfId="28014"/>
    <cellStyle name="Normal 21 4 7" xfId="28015"/>
    <cellStyle name="Normal 21 4 8" xfId="28016"/>
    <cellStyle name="Normal 21 5" xfId="28017"/>
    <cellStyle name="Normal 21 5 2" xfId="28018"/>
    <cellStyle name="Normal 21 5 3" xfId="28019"/>
    <cellStyle name="Normal 21 5 4" xfId="28020"/>
    <cellStyle name="Normal 21 5 5" xfId="28021"/>
    <cellStyle name="Normal 21 5 6" xfId="28022"/>
    <cellStyle name="Normal 21 5 7" xfId="28023"/>
    <cellStyle name="Normal 21 5 8" xfId="28024"/>
    <cellStyle name="Normal 21 6" xfId="28025"/>
    <cellStyle name="Normal 21 6 2" xfId="28026"/>
    <cellStyle name="Normal 21 6 3" xfId="28027"/>
    <cellStyle name="Normal 21 6 4" xfId="28028"/>
    <cellStyle name="Normal 21 6 5" xfId="28029"/>
    <cellStyle name="Normal 21 6 6" xfId="28030"/>
    <cellStyle name="Normal 21 6 7" xfId="28031"/>
    <cellStyle name="Normal 21 6 8" xfId="28032"/>
    <cellStyle name="Normal 21 7" xfId="28033"/>
    <cellStyle name="Normal 21 7 2" xfId="28034"/>
    <cellStyle name="Normal 21 7 3" xfId="28035"/>
    <cellStyle name="Normal 21 7 4" xfId="28036"/>
    <cellStyle name="Normal 21 7 5" xfId="28037"/>
    <cellStyle name="Normal 21 7 6" xfId="28038"/>
    <cellStyle name="Normal 21 7 7" xfId="28039"/>
    <cellStyle name="Normal 21 7 8" xfId="28040"/>
    <cellStyle name="Normal 21 8" xfId="28041"/>
    <cellStyle name="Normal 21 8 2" xfId="28042"/>
    <cellStyle name="Normal 21 8 3" xfId="28043"/>
    <cellStyle name="Normal 21 8 4" xfId="28044"/>
    <cellStyle name="Normal 21 8 5" xfId="28045"/>
    <cellStyle name="Normal 21 8 6" xfId="28046"/>
    <cellStyle name="Normal 21 8 7" xfId="28047"/>
    <cellStyle name="Normal 21 8 8" xfId="28048"/>
    <cellStyle name="Normal 21 9" xfId="28049"/>
    <cellStyle name="Normal 21 9 2" xfId="28050"/>
    <cellStyle name="Normal 21 9 3" xfId="28051"/>
    <cellStyle name="Normal 21 9 4" xfId="28052"/>
    <cellStyle name="Normal 21 9 5" xfId="28053"/>
    <cellStyle name="Normal 21 9 6" xfId="28054"/>
    <cellStyle name="Normal 21 9 7" xfId="28055"/>
    <cellStyle name="Normal 21 9 8" xfId="28056"/>
    <cellStyle name="Normal 210" xfId="28057"/>
    <cellStyle name="Normal 210 2" xfId="28058"/>
    <cellStyle name="Normal 211" xfId="28059"/>
    <cellStyle name="Normal 211 2" xfId="28060"/>
    <cellStyle name="Normal 212" xfId="28061"/>
    <cellStyle name="Normal 212 2" xfId="28062"/>
    <cellStyle name="Normal 213" xfId="28063"/>
    <cellStyle name="Normal 213 2" xfId="28064"/>
    <cellStyle name="Normal 214" xfId="28065"/>
    <cellStyle name="Normal 214 2" xfId="28066"/>
    <cellStyle name="Normal 215" xfId="28067"/>
    <cellStyle name="Normal 215 2" xfId="28068"/>
    <cellStyle name="Normal 216" xfId="28069"/>
    <cellStyle name="Normal 216 2" xfId="28070"/>
    <cellStyle name="Normal 217" xfId="28071"/>
    <cellStyle name="Normal 217 2" xfId="28072"/>
    <cellStyle name="Normal 218" xfId="28073"/>
    <cellStyle name="Normal 218 2" xfId="28074"/>
    <cellStyle name="Normal 219" xfId="28075"/>
    <cellStyle name="Normal 219 2" xfId="28076"/>
    <cellStyle name="Normal 22" xfId="28077"/>
    <cellStyle name="Normal 22 10" xfId="28078"/>
    <cellStyle name="Normal 22 10 2" xfId="28079"/>
    <cellStyle name="Normal 22 10 3" xfId="28080"/>
    <cellStyle name="Normal 22 10 4" xfId="28081"/>
    <cellStyle name="Normal 22 10 5" xfId="28082"/>
    <cellStyle name="Normal 22 10 6" xfId="28083"/>
    <cellStyle name="Normal 22 10 7" xfId="28084"/>
    <cellStyle name="Normal 22 10 8" xfId="28085"/>
    <cellStyle name="Normal 22 11" xfId="28086"/>
    <cellStyle name="Normal 22 11 2" xfId="28087"/>
    <cellStyle name="Normal 22 11 2 2" xfId="28088"/>
    <cellStyle name="Normal 22 11 2 2 2" xfId="28089"/>
    <cellStyle name="Normal 22 11 2 2 2 2" xfId="28090"/>
    <cellStyle name="Normal 22 11 2 2 2 3" xfId="28091"/>
    <cellStyle name="Normal 22 11 2 2 3" xfId="28092"/>
    <cellStyle name="Normal 22 11 2 2 4" xfId="28093"/>
    <cellStyle name="Normal 22 11 2 3" xfId="28094"/>
    <cellStyle name="Normal 22 11 2 3 2" xfId="28095"/>
    <cellStyle name="Normal 22 11 2 3 3" xfId="28096"/>
    <cellStyle name="Normal 22 11 2 4" xfId="28097"/>
    <cellStyle name="Normal 22 11 2 5" xfId="28098"/>
    <cellStyle name="Normal 22 11 3" xfId="28099"/>
    <cellStyle name="Normal 22 11 3 2" xfId="28100"/>
    <cellStyle name="Normal 22 11 3 2 2" xfId="28101"/>
    <cellStyle name="Normal 22 11 3 2 2 2" xfId="28102"/>
    <cellStyle name="Normal 22 11 3 2 2 3" xfId="28103"/>
    <cellStyle name="Normal 22 11 3 2 3" xfId="28104"/>
    <cellStyle name="Normal 22 11 3 2 4" xfId="28105"/>
    <cellStyle name="Normal 22 11 3 3" xfId="28106"/>
    <cellStyle name="Normal 22 11 3 3 2" xfId="28107"/>
    <cellStyle name="Normal 22 11 3 3 3" xfId="28108"/>
    <cellStyle name="Normal 22 11 3 4" xfId="28109"/>
    <cellStyle name="Normal 22 11 3 5" xfId="28110"/>
    <cellStyle name="Normal 22 11 4" xfId="28111"/>
    <cellStyle name="Normal 22 11 4 2" xfId="28112"/>
    <cellStyle name="Normal 22 11 4 2 2" xfId="28113"/>
    <cellStyle name="Normal 22 11 4 2 2 2" xfId="28114"/>
    <cellStyle name="Normal 22 11 4 2 2 3" xfId="28115"/>
    <cellStyle name="Normal 22 11 4 2 3" xfId="28116"/>
    <cellStyle name="Normal 22 11 4 2 4" xfId="28117"/>
    <cellStyle name="Normal 22 11 4 3" xfId="28118"/>
    <cellStyle name="Normal 22 11 4 3 2" xfId="28119"/>
    <cellStyle name="Normal 22 11 4 3 3" xfId="28120"/>
    <cellStyle name="Normal 22 11 4 4" xfId="28121"/>
    <cellStyle name="Normal 22 11 4 5" xfId="28122"/>
    <cellStyle name="Normal 22 11 5" xfId="28123"/>
    <cellStyle name="Normal 22 11 5 2" xfId="28124"/>
    <cellStyle name="Normal 22 11 5 2 2" xfId="28125"/>
    <cellStyle name="Normal 22 11 5 2 3" xfId="28126"/>
    <cellStyle name="Normal 22 11 5 3" xfId="28127"/>
    <cellStyle name="Normal 22 11 5 4" xfId="28128"/>
    <cellStyle name="Normal 22 11 6" xfId="28129"/>
    <cellStyle name="Normal 22 11 6 2" xfId="28130"/>
    <cellStyle name="Normal 22 11 6 3" xfId="28131"/>
    <cellStyle name="Normal 22 11 7" xfId="28132"/>
    <cellStyle name="Normal 22 11 8" xfId="28133"/>
    <cellStyle name="Normal 22 11 9" xfId="28134"/>
    <cellStyle name="Normal 22 12" xfId="28135"/>
    <cellStyle name="Normal 22 12 2" xfId="28136"/>
    <cellStyle name="Normal 22 12 2 2" xfId="28137"/>
    <cellStyle name="Normal 22 12 2 2 2" xfId="28138"/>
    <cellStyle name="Normal 22 12 2 2 2 2" xfId="28139"/>
    <cellStyle name="Normal 22 12 2 2 2 3" xfId="28140"/>
    <cellStyle name="Normal 22 12 2 2 3" xfId="28141"/>
    <cellStyle name="Normal 22 12 2 2 4" xfId="28142"/>
    <cellStyle name="Normal 22 12 2 3" xfId="28143"/>
    <cellStyle name="Normal 22 12 2 3 2" xfId="28144"/>
    <cellStyle name="Normal 22 12 2 3 3" xfId="28145"/>
    <cellStyle name="Normal 22 12 2 4" xfId="28146"/>
    <cellStyle name="Normal 22 12 2 5" xfId="28147"/>
    <cellStyle name="Normal 22 12 3" xfId="28148"/>
    <cellStyle name="Normal 22 12 3 2" xfId="28149"/>
    <cellStyle name="Normal 22 12 3 2 2" xfId="28150"/>
    <cellStyle name="Normal 22 12 3 2 2 2" xfId="28151"/>
    <cellStyle name="Normal 22 12 3 2 2 3" xfId="28152"/>
    <cellStyle name="Normal 22 12 3 2 3" xfId="28153"/>
    <cellStyle name="Normal 22 12 3 2 4" xfId="28154"/>
    <cellStyle name="Normal 22 12 3 3" xfId="28155"/>
    <cellStyle name="Normal 22 12 3 3 2" xfId="28156"/>
    <cellStyle name="Normal 22 12 3 3 3" xfId="28157"/>
    <cellStyle name="Normal 22 12 3 4" xfId="28158"/>
    <cellStyle name="Normal 22 12 3 5" xfId="28159"/>
    <cellStyle name="Normal 22 12 4" xfId="28160"/>
    <cellStyle name="Normal 22 12 4 2" xfId="28161"/>
    <cellStyle name="Normal 22 12 4 2 2" xfId="28162"/>
    <cellStyle name="Normal 22 12 4 2 3" xfId="28163"/>
    <cellStyle name="Normal 22 12 4 3" xfId="28164"/>
    <cellStyle name="Normal 22 12 4 4" xfId="28165"/>
    <cellStyle name="Normal 22 12 5" xfId="28166"/>
    <cellStyle name="Normal 22 12 5 2" xfId="28167"/>
    <cellStyle name="Normal 22 12 5 3" xfId="28168"/>
    <cellStyle name="Normal 22 12 6" xfId="28169"/>
    <cellStyle name="Normal 22 12 7" xfId="28170"/>
    <cellStyle name="Normal 22 12 8" xfId="28171"/>
    <cellStyle name="Normal 22 13" xfId="28172"/>
    <cellStyle name="Normal 22 13 2" xfId="28173"/>
    <cellStyle name="Normal 22 13 2 2" xfId="28174"/>
    <cellStyle name="Normal 22 13 2 2 2" xfId="28175"/>
    <cellStyle name="Normal 22 13 2 2 3" xfId="28176"/>
    <cellStyle name="Normal 22 13 2 3" xfId="28177"/>
    <cellStyle name="Normal 22 13 2 4" xfId="28178"/>
    <cellStyle name="Normal 22 13 3" xfId="28179"/>
    <cellStyle name="Normal 22 13 3 2" xfId="28180"/>
    <cellStyle name="Normal 22 13 3 3" xfId="28181"/>
    <cellStyle name="Normal 22 13 4" xfId="28182"/>
    <cellStyle name="Normal 22 13 5" xfId="28183"/>
    <cellStyle name="Normal 22 13 6" xfId="28184"/>
    <cellStyle name="Normal 22 14" xfId="28185"/>
    <cellStyle name="Normal 22 14 2" xfId="28186"/>
    <cellStyle name="Normal 22 14 2 2" xfId="28187"/>
    <cellStyle name="Normal 22 14 2 2 2" xfId="28188"/>
    <cellStyle name="Normal 22 14 2 2 3" xfId="28189"/>
    <cellStyle name="Normal 22 14 2 3" xfId="28190"/>
    <cellStyle name="Normal 22 14 2 4" xfId="28191"/>
    <cellStyle name="Normal 22 14 3" xfId="28192"/>
    <cellStyle name="Normal 22 14 3 2" xfId="28193"/>
    <cellStyle name="Normal 22 14 3 3" xfId="28194"/>
    <cellStyle name="Normal 22 14 4" xfId="28195"/>
    <cellStyle name="Normal 22 14 5" xfId="28196"/>
    <cellStyle name="Normal 22 15" xfId="28197"/>
    <cellStyle name="Normal 22 15 2" xfId="28198"/>
    <cellStyle name="Normal 22 15 2 2" xfId="28199"/>
    <cellStyle name="Normal 22 15 2 2 2" xfId="28200"/>
    <cellStyle name="Normal 22 15 2 2 3" xfId="28201"/>
    <cellStyle name="Normal 22 15 2 3" xfId="28202"/>
    <cellStyle name="Normal 22 15 2 4" xfId="28203"/>
    <cellStyle name="Normal 22 15 3" xfId="28204"/>
    <cellStyle name="Normal 22 15 3 2" xfId="28205"/>
    <cellStyle name="Normal 22 15 3 3" xfId="28206"/>
    <cellStyle name="Normal 22 15 4" xfId="28207"/>
    <cellStyle name="Normal 22 15 5" xfId="28208"/>
    <cellStyle name="Normal 22 16" xfId="28209"/>
    <cellStyle name="Normal 22 16 2" xfId="28210"/>
    <cellStyle name="Normal 22 16 2 2" xfId="28211"/>
    <cellStyle name="Normal 22 16 2 2 2" xfId="28212"/>
    <cellStyle name="Normal 22 16 2 2 3" xfId="28213"/>
    <cellStyle name="Normal 22 16 2 3" xfId="28214"/>
    <cellStyle name="Normal 22 16 2 4" xfId="28215"/>
    <cellStyle name="Normal 22 16 3" xfId="28216"/>
    <cellStyle name="Normal 22 16 3 2" xfId="28217"/>
    <cellStyle name="Normal 22 16 3 3" xfId="28218"/>
    <cellStyle name="Normal 22 16 4" xfId="28219"/>
    <cellStyle name="Normal 22 16 5" xfId="28220"/>
    <cellStyle name="Normal 22 17" xfId="28221"/>
    <cellStyle name="Normal 22 17 2" xfId="28222"/>
    <cellStyle name="Normal 22 17 2 2" xfId="28223"/>
    <cellStyle name="Normal 22 17 2 3" xfId="28224"/>
    <cellStyle name="Normal 22 17 3" xfId="28225"/>
    <cellStyle name="Normal 22 17 4" xfId="28226"/>
    <cellStyle name="Normal 22 18" xfId="28227"/>
    <cellStyle name="Normal 22 18 2" xfId="28228"/>
    <cellStyle name="Normal 22 18 2 2" xfId="28229"/>
    <cellStyle name="Normal 22 18 2 3" xfId="28230"/>
    <cellStyle name="Normal 22 18 3" xfId="28231"/>
    <cellStyle name="Normal 22 18 4" xfId="28232"/>
    <cellStyle name="Normal 22 19" xfId="28233"/>
    <cellStyle name="Normal 22 19 2" xfId="28234"/>
    <cellStyle name="Normal 22 19 3" xfId="28235"/>
    <cellStyle name="Normal 22 19 4" xfId="28236"/>
    <cellStyle name="Normal 22 2" xfId="28237"/>
    <cellStyle name="Normal 22 2 10" xfId="28238"/>
    <cellStyle name="Normal 22 2 10 2" xfId="28239"/>
    <cellStyle name="Normal 22 2 10 2 2" xfId="28240"/>
    <cellStyle name="Normal 22 2 10 2 2 2" xfId="28241"/>
    <cellStyle name="Normal 22 2 10 2 2 3" xfId="28242"/>
    <cellStyle name="Normal 22 2 10 2 3" xfId="28243"/>
    <cellStyle name="Normal 22 2 10 2 4" xfId="28244"/>
    <cellStyle name="Normal 22 2 10 3" xfId="28245"/>
    <cellStyle name="Normal 22 2 10 3 2" xfId="28246"/>
    <cellStyle name="Normal 22 2 10 3 3" xfId="28247"/>
    <cellStyle name="Normal 22 2 10 4" xfId="28248"/>
    <cellStyle name="Normal 22 2 10 5" xfId="28249"/>
    <cellStyle name="Normal 22 2 11" xfId="28250"/>
    <cellStyle name="Normal 22 2 11 2" xfId="28251"/>
    <cellStyle name="Normal 22 2 11 2 2" xfId="28252"/>
    <cellStyle name="Normal 22 2 11 2 2 2" xfId="28253"/>
    <cellStyle name="Normal 22 2 11 2 2 3" xfId="28254"/>
    <cellStyle name="Normal 22 2 11 2 3" xfId="28255"/>
    <cellStyle name="Normal 22 2 11 2 4" xfId="28256"/>
    <cellStyle name="Normal 22 2 11 3" xfId="28257"/>
    <cellStyle name="Normal 22 2 11 3 2" xfId="28258"/>
    <cellStyle name="Normal 22 2 11 3 3" xfId="28259"/>
    <cellStyle name="Normal 22 2 11 4" xfId="28260"/>
    <cellStyle name="Normal 22 2 11 5" xfId="28261"/>
    <cellStyle name="Normal 22 2 12" xfId="28262"/>
    <cellStyle name="Normal 22 2 12 2" xfId="28263"/>
    <cellStyle name="Normal 22 2 12 2 2" xfId="28264"/>
    <cellStyle name="Normal 22 2 12 2 2 2" xfId="28265"/>
    <cellStyle name="Normal 22 2 12 2 2 3" xfId="28266"/>
    <cellStyle name="Normal 22 2 12 2 3" xfId="28267"/>
    <cellStyle name="Normal 22 2 12 2 4" xfId="28268"/>
    <cellStyle name="Normal 22 2 12 3" xfId="28269"/>
    <cellStyle name="Normal 22 2 12 3 2" xfId="28270"/>
    <cellStyle name="Normal 22 2 12 3 3" xfId="28271"/>
    <cellStyle name="Normal 22 2 12 4" xfId="28272"/>
    <cellStyle name="Normal 22 2 12 5" xfId="28273"/>
    <cellStyle name="Normal 22 2 13" xfId="28274"/>
    <cellStyle name="Normal 22 2 13 2" xfId="28275"/>
    <cellStyle name="Normal 22 2 13 2 2" xfId="28276"/>
    <cellStyle name="Normal 22 2 13 2 2 2" xfId="28277"/>
    <cellStyle name="Normal 22 2 13 2 2 3" xfId="28278"/>
    <cellStyle name="Normal 22 2 13 2 3" xfId="28279"/>
    <cellStyle name="Normal 22 2 13 2 4" xfId="28280"/>
    <cellStyle name="Normal 22 2 13 3" xfId="28281"/>
    <cellStyle name="Normal 22 2 13 3 2" xfId="28282"/>
    <cellStyle name="Normal 22 2 13 3 3" xfId="28283"/>
    <cellStyle name="Normal 22 2 13 4" xfId="28284"/>
    <cellStyle name="Normal 22 2 13 5" xfId="28285"/>
    <cellStyle name="Normal 22 2 14" xfId="28286"/>
    <cellStyle name="Normal 22 2 14 2" xfId="28287"/>
    <cellStyle name="Normal 22 2 14 2 2" xfId="28288"/>
    <cellStyle name="Normal 22 2 14 2 3" xfId="28289"/>
    <cellStyle name="Normal 22 2 14 3" xfId="28290"/>
    <cellStyle name="Normal 22 2 14 4" xfId="28291"/>
    <cellStyle name="Normal 22 2 15" xfId="28292"/>
    <cellStyle name="Normal 22 2 15 2" xfId="28293"/>
    <cellStyle name="Normal 22 2 15 2 2" xfId="28294"/>
    <cellStyle name="Normal 22 2 15 2 3" xfId="28295"/>
    <cellStyle name="Normal 22 2 15 3" xfId="28296"/>
    <cellStyle name="Normal 22 2 15 4" xfId="28297"/>
    <cellStyle name="Normal 22 2 16" xfId="28298"/>
    <cellStyle name="Normal 22 2 16 2" xfId="28299"/>
    <cellStyle name="Normal 22 2 16 3" xfId="28300"/>
    <cellStyle name="Normal 22 2 17" xfId="28301"/>
    <cellStyle name="Normal 22 2 18" xfId="28302"/>
    <cellStyle name="Normal 22 2 19" xfId="28303"/>
    <cellStyle name="Normal 22 2 2" xfId="28304"/>
    <cellStyle name="Normal 22 2 2 10" xfId="28305"/>
    <cellStyle name="Normal 22 2 2 10 2" xfId="28306"/>
    <cellStyle name="Normal 22 2 2 10 2 2" xfId="28307"/>
    <cellStyle name="Normal 22 2 2 10 2 2 2" xfId="28308"/>
    <cellStyle name="Normal 22 2 2 10 2 2 3" xfId="28309"/>
    <cellStyle name="Normal 22 2 2 10 2 3" xfId="28310"/>
    <cellStyle name="Normal 22 2 2 10 2 4" xfId="28311"/>
    <cellStyle name="Normal 22 2 2 10 3" xfId="28312"/>
    <cellStyle name="Normal 22 2 2 10 3 2" xfId="28313"/>
    <cellStyle name="Normal 22 2 2 10 3 3" xfId="28314"/>
    <cellStyle name="Normal 22 2 2 10 4" xfId="28315"/>
    <cellStyle name="Normal 22 2 2 10 5" xfId="28316"/>
    <cellStyle name="Normal 22 2 2 11" xfId="28317"/>
    <cellStyle name="Normal 22 2 2 11 2" xfId="28318"/>
    <cellStyle name="Normal 22 2 2 11 2 2" xfId="28319"/>
    <cellStyle name="Normal 22 2 2 11 2 3" xfId="28320"/>
    <cellStyle name="Normal 22 2 2 11 3" xfId="28321"/>
    <cellStyle name="Normal 22 2 2 11 4" xfId="28322"/>
    <cellStyle name="Normal 22 2 2 12" xfId="28323"/>
    <cellStyle name="Normal 22 2 2 12 2" xfId="28324"/>
    <cellStyle name="Normal 22 2 2 12 2 2" xfId="28325"/>
    <cellStyle name="Normal 22 2 2 12 2 3" xfId="28326"/>
    <cellStyle name="Normal 22 2 2 12 3" xfId="28327"/>
    <cellStyle name="Normal 22 2 2 12 4" xfId="28328"/>
    <cellStyle name="Normal 22 2 2 13" xfId="28329"/>
    <cellStyle name="Normal 22 2 2 13 2" xfId="28330"/>
    <cellStyle name="Normal 22 2 2 13 3" xfId="28331"/>
    <cellStyle name="Normal 22 2 2 14" xfId="28332"/>
    <cellStyle name="Normal 22 2 2 15" xfId="28333"/>
    <cellStyle name="Normal 22 2 2 16" xfId="28334"/>
    <cellStyle name="Normal 22 2 2 2" xfId="28335"/>
    <cellStyle name="Normal 22 2 2 2 2" xfId="28336"/>
    <cellStyle name="Normal 22 2 2 2 3" xfId="28337"/>
    <cellStyle name="Normal 22 2 2 2 3 2" xfId="28338"/>
    <cellStyle name="Normal 22 2 2 2 3 2 2" xfId="28339"/>
    <cellStyle name="Normal 22 2 2 2 3 2 2 2" xfId="28340"/>
    <cellStyle name="Normal 22 2 2 2 3 2 2 3" xfId="28341"/>
    <cellStyle name="Normal 22 2 2 2 3 2 3" xfId="28342"/>
    <cellStyle name="Normal 22 2 2 2 3 2 4" xfId="28343"/>
    <cellStyle name="Normal 22 2 2 2 3 3" xfId="28344"/>
    <cellStyle name="Normal 22 2 2 2 3 3 2" xfId="28345"/>
    <cellStyle name="Normal 22 2 2 2 3 3 3" xfId="28346"/>
    <cellStyle name="Normal 22 2 2 2 3 4" xfId="28347"/>
    <cellStyle name="Normal 22 2 2 2 3 5" xfId="28348"/>
    <cellStyle name="Normal 22 2 2 2 4" xfId="28349"/>
    <cellStyle name="Normal 22 2 2 2 4 2" xfId="28350"/>
    <cellStyle name="Normal 22 2 2 2 4 2 2" xfId="28351"/>
    <cellStyle name="Normal 22 2 2 2 4 2 2 2" xfId="28352"/>
    <cellStyle name="Normal 22 2 2 2 4 2 2 3" xfId="28353"/>
    <cellStyle name="Normal 22 2 2 2 4 2 3" xfId="28354"/>
    <cellStyle name="Normal 22 2 2 2 4 2 4" xfId="28355"/>
    <cellStyle name="Normal 22 2 2 2 4 3" xfId="28356"/>
    <cellStyle name="Normal 22 2 2 2 4 3 2" xfId="28357"/>
    <cellStyle name="Normal 22 2 2 2 4 3 3" xfId="28358"/>
    <cellStyle name="Normal 22 2 2 2 4 4" xfId="28359"/>
    <cellStyle name="Normal 22 2 2 2 4 5" xfId="28360"/>
    <cellStyle name="Normal 22 2 2 2 5" xfId="28361"/>
    <cellStyle name="Normal 22 2 2 2 5 2" xfId="28362"/>
    <cellStyle name="Normal 22 2 2 2 5 2 2" xfId="28363"/>
    <cellStyle name="Normal 22 2 2 2 5 2 2 2" xfId="28364"/>
    <cellStyle name="Normal 22 2 2 2 5 2 2 3" xfId="28365"/>
    <cellStyle name="Normal 22 2 2 2 5 2 3" xfId="28366"/>
    <cellStyle name="Normal 22 2 2 2 5 2 4" xfId="28367"/>
    <cellStyle name="Normal 22 2 2 2 5 3" xfId="28368"/>
    <cellStyle name="Normal 22 2 2 2 5 3 2" xfId="28369"/>
    <cellStyle name="Normal 22 2 2 2 5 3 3" xfId="28370"/>
    <cellStyle name="Normal 22 2 2 2 5 4" xfId="28371"/>
    <cellStyle name="Normal 22 2 2 2 5 5" xfId="28372"/>
    <cellStyle name="Normal 22 2 2 2 6" xfId="28373"/>
    <cellStyle name="Normal 22 2 2 2 6 2" xfId="28374"/>
    <cellStyle name="Normal 22 2 2 2 6 2 2" xfId="28375"/>
    <cellStyle name="Normal 22 2 2 2 6 2 2 2" xfId="28376"/>
    <cellStyle name="Normal 22 2 2 2 6 2 2 3" xfId="28377"/>
    <cellStyle name="Normal 22 2 2 2 6 2 3" xfId="28378"/>
    <cellStyle name="Normal 22 2 2 2 6 2 4" xfId="28379"/>
    <cellStyle name="Normal 22 2 2 2 6 3" xfId="28380"/>
    <cellStyle name="Normal 22 2 2 2 6 3 2" xfId="28381"/>
    <cellStyle name="Normal 22 2 2 2 6 3 3" xfId="28382"/>
    <cellStyle name="Normal 22 2 2 2 6 4" xfId="28383"/>
    <cellStyle name="Normal 22 2 2 2 6 5" xfId="28384"/>
    <cellStyle name="Normal 22 2 2 2 7" xfId="28385"/>
    <cellStyle name="Normal 22 2 2 2 7 2" xfId="28386"/>
    <cellStyle name="Normal 22 2 2 2 7 2 2" xfId="28387"/>
    <cellStyle name="Normal 22 2 2 2 7 2 3" xfId="28388"/>
    <cellStyle name="Normal 22 2 2 2 7 3" xfId="28389"/>
    <cellStyle name="Normal 22 2 2 2 7 4" xfId="28390"/>
    <cellStyle name="Normal 22 2 2 2 8" xfId="28391"/>
    <cellStyle name="Normal 22 2 2 3" xfId="28392"/>
    <cellStyle name="Normal 22 2 2 3 2" xfId="28393"/>
    <cellStyle name="Normal 22 2 2 3 3" xfId="28394"/>
    <cellStyle name="Normal 22 2 2 3 3 2" xfId="28395"/>
    <cellStyle name="Normal 22 2 2 3 3 2 2" xfId="28396"/>
    <cellStyle name="Normal 22 2 2 3 3 2 3" xfId="28397"/>
    <cellStyle name="Normal 22 2 2 3 3 3" xfId="28398"/>
    <cellStyle name="Normal 22 2 2 3 3 4" xfId="28399"/>
    <cellStyle name="Normal 22 2 2 3 4" xfId="28400"/>
    <cellStyle name="Normal 22 2 2 3 4 2" xfId="28401"/>
    <cellStyle name="Normal 22 2 2 3 4 3" xfId="28402"/>
    <cellStyle name="Normal 22 2 2 3 5" xfId="28403"/>
    <cellStyle name="Normal 22 2 2 3 6" xfId="28404"/>
    <cellStyle name="Normal 22 2 2 3 7" xfId="28405"/>
    <cellStyle name="Normal 22 2 2 4" xfId="28406"/>
    <cellStyle name="Normal 22 2 2 4 2" xfId="28407"/>
    <cellStyle name="Normal 22 2 2 4 2 2" xfId="28408"/>
    <cellStyle name="Normal 22 2 2 4 2 2 2" xfId="28409"/>
    <cellStyle name="Normal 22 2 2 4 2 2 2 2" xfId="28410"/>
    <cellStyle name="Normal 22 2 2 4 2 2 2 3" xfId="28411"/>
    <cellStyle name="Normal 22 2 2 4 2 2 3" xfId="28412"/>
    <cellStyle name="Normal 22 2 2 4 2 2 4" xfId="28413"/>
    <cellStyle name="Normal 22 2 2 4 2 3" xfId="28414"/>
    <cellStyle name="Normal 22 2 2 4 2 3 2" xfId="28415"/>
    <cellStyle name="Normal 22 2 2 4 2 3 3" xfId="28416"/>
    <cellStyle name="Normal 22 2 2 4 2 4" xfId="28417"/>
    <cellStyle name="Normal 22 2 2 4 2 5" xfId="28418"/>
    <cellStyle name="Normal 22 2 2 4 3" xfId="28419"/>
    <cellStyle name="Normal 22 2 2 4 3 2" xfId="28420"/>
    <cellStyle name="Normal 22 2 2 4 3 2 2" xfId="28421"/>
    <cellStyle name="Normal 22 2 2 4 3 2 2 2" xfId="28422"/>
    <cellStyle name="Normal 22 2 2 4 3 2 2 3" xfId="28423"/>
    <cellStyle name="Normal 22 2 2 4 3 2 3" xfId="28424"/>
    <cellStyle name="Normal 22 2 2 4 3 2 4" xfId="28425"/>
    <cellStyle name="Normal 22 2 2 4 3 3" xfId="28426"/>
    <cellStyle name="Normal 22 2 2 4 3 3 2" xfId="28427"/>
    <cellStyle name="Normal 22 2 2 4 3 3 3" xfId="28428"/>
    <cellStyle name="Normal 22 2 2 4 3 4" xfId="28429"/>
    <cellStyle name="Normal 22 2 2 4 3 5" xfId="28430"/>
    <cellStyle name="Normal 22 2 2 4 4" xfId="28431"/>
    <cellStyle name="Normal 22 2 2 4 4 2" xfId="28432"/>
    <cellStyle name="Normal 22 2 2 4 4 2 2" xfId="28433"/>
    <cellStyle name="Normal 22 2 2 4 4 2 2 2" xfId="28434"/>
    <cellStyle name="Normal 22 2 2 4 4 2 2 3" xfId="28435"/>
    <cellStyle name="Normal 22 2 2 4 4 2 3" xfId="28436"/>
    <cellStyle name="Normal 22 2 2 4 4 2 4" xfId="28437"/>
    <cellStyle name="Normal 22 2 2 4 4 3" xfId="28438"/>
    <cellStyle name="Normal 22 2 2 4 4 3 2" xfId="28439"/>
    <cellStyle name="Normal 22 2 2 4 4 3 3" xfId="28440"/>
    <cellStyle name="Normal 22 2 2 4 4 4" xfId="28441"/>
    <cellStyle name="Normal 22 2 2 4 4 5" xfId="28442"/>
    <cellStyle name="Normal 22 2 2 4 5" xfId="28443"/>
    <cellStyle name="Normal 22 2 2 4 5 2" xfId="28444"/>
    <cellStyle name="Normal 22 2 2 4 5 2 2" xfId="28445"/>
    <cellStyle name="Normal 22 2 2 4 5 2 3" xfId="28446"/>
    <cellStyle name="Normal 22 2 2 4 5 3" xfId="28447"/>
    <cellStyle name="Normal 22 2 2 4 5 4" xfId="28448"/>
    <cellStyle name="Normal 22 2 2 4 6" xfId="28449"/>
    <cellStyle name="Normal 22 2 2 4 6 2" xfId="28450"/>
    <cellStyle name="Normal 22 2 2 4 6 3" xfId="28451"/>
    <cellStyle name="Normal 22 2 2 4 7" xfId="28452"/>
    <cellStyle name="Normal 22 2 2 4 8" xfId="28453"/>
    <cellStyle name="Normal 22 2 2 4 9" xfId="28454"/>
    <cellStyle name="Normal 22 2 2 5" xfId="28455"/>
    <cellStyle name="Normal 22 2 2 5 2" xfId="28456"/>
    <cellStyle name="Normal 22 2 2 5 2 2" xfId="28457"/>
    <cellStyle name="Normal 22 2 2 5 2 2 2" xfId="28458"/>
    <cellStyle name="Normal 22 2 2 5 2 2 2 2" xfId="28459"/>
    <cellStyle name="Normal 22 2 2 5 2 2 2 3" xfId="28460"/>
    <cellStyle name="Normal 22 2 2 5 2 2 3" xfId="28461"/>
    <cellStyle name="Normal 22 2 2 5 2 2 4" xfId="28462"/>
    <cellStyle name="Normal 22 2 2 5 2 3" xfId="28463"/>
    <cellStyle name="Normal 22 2 2 5 2 3 2" xfId="28464"/>
    <cellStyle name="Normal 22 2 2 5 2 3 3" xfId="28465"/>
    <cellStyle name="Normal 22 2 2 5 2 4" xfId="28466"/>
    <cellStyle name="Normal 22 2 2 5 2 5" xfId="28467"/>
    <cellStyle name="Normal 22 2 2 5 3" xfId="28468"/>
    <cellStyle name="Normal 22 2 2 5 3 2" xfId="28469"/>
    <cellStyle name="Normal 22 2 2 5 3 2 2" xfId="28470"/>
    <cellStyle name="Normal 22 2 2 5 3 2 3" xfId="28471"/>
    <cellStyle name="Normal 22 2 2 5 3 3" xfId="28472"/>
    <cellStyle name="Normal 22 2 2 5 3 4" xfId="28473"/>
    <cellStyle name="Normal 22 2 2 5 4" xfId="28474"/>
    <cellStyle name="Normal 22 2 2 5 4 2" xfId="28475"/>
    <cellStyle name="Normal 22 2 2 5 4 3" xfId="28476"/>
    <cellStyle name="Normal 22 2 2 5 5" xfId="28477"/>
    <cellStyle name="Normal 22 2 2 5 6" xfId="28478"/>
    <cellStyle name="Normal 22 2 2 5 7" xfId="28479"/>
    <cellStyle name="Normal 22 2 2 5 8" xfId="28480"/>
    <cellStyle name="Normal 22 2 2 6" xfId="28481"/>
    <cellStyle name="Normal 22 2 2 6 2" xfId="28482"/>
    <cellStyle name="Normal 22 2 2 6 2 2" xfId="28483"/>
    <cellStyle name="Normal 22 2 2 6 2 2 2" xfId="28484"/>
    <cellStyle name="Normal 22 2 2 6 2 2 3" xfId="28485"/>
    <cellStyle name="Normal 22 2 2 6 2 3" xfId="28486"/>
    <cellStyle name="Normal 22 2 2 6 2 4" xfId="28487"/>
    <cellStyle name="Normal 22 2 2 6 3" xfId="28488"/>
    <cellStyle name="Normal 22 2 2 6 3 2" xfId="28489"/>
    <cellStyle name="Normal 22 2 2 6 3 3" xfId="28490"/>
    <cellStyle name="Normal 22 2 2 6 4" xfId="28491"/>
    <cellStyle name="Normal 22 2 2 6 5" xfId="28492"/>
    <cellStyle name="Normal 22 2 2 7" xfId="28493"/>
    <cellStyle name="Normal 22 2 2 7 2" xfId="28494"/>
    <cellStyle name="Normal 22 2 2 7 2 2" xfId="28495"/>
    <cellStyle name="Normal 22 2 2 7 2 2 2" xfId="28496"/>
    <cellStyle name="Normal 22 2 2 7 2 2 3" xfId="28497"/>
    <cellStyle name="Normal 22 2 2 7 2 3" xfId="28498"/>
    <cellStyle name="Normal 22 2 2 7 2 4" xfId="28499"/>
    <cellStyle name="Normal 22 2 2 7 3" xfId="28500"/>
    <cellStyle name="Normal 22 2 2 7 3 2" xfId="28501"/>
    <cellStyle name="Normal 22 2 2 7 3 3" xfId="28502"/>
    <cellStyle name="Normal 22 2 2 7 4" xfId="28503"/>
    <cellStyle name="Normal 22 2 2 7 5" xfId="28504"/>
    <cellStyle name="Normal 22 2 2 8" xfId="28505"/>
    <cellStyle name="Normal 22 2 2 8 2" xfId="28506"/>
    <cellStyle name="Normal 22 2 2 8 2 2" xfId="28507"/>
    <cellStyle name="Normal 22 2 2 8 2 2 2" xfId="28508"/>
    <cellStyle name="Normal 22 2 2 8 2 2 3" xfId="28509"/>
    <cellStyle name="Normal 22 2 2 8 2 3" xfId="28510"/>
    <cellStyle name="Normal 22 2 2 8 2 4" xfId="28511"/>
    <cellStyle name="Normal 22 2 2 8 3" xfId="28512"/>
    <cellStyle name="Normal 22 2 2 8 3 2" xfId="28513"/>
    <cellStyle name="Normal 22 2 2 8 3 3" xfId="28514"/>
    <cellStyle name="Normal 22 2 2 8 4" xfId="28515"/>
    <cellStyle name="Normal 22 2 2 8 5" xfId="28516"/>
    <cellStyle name="Normal 22 2 2 9" xfId="28517"/>
    <cellStyle name="Normal 22 2 2 9 2" xfId="28518"/>
    <cellStyle name="Normal 22 2 2 9 2 2" xfId="28519"/>
    <cellStyle name="Normal 22 2 2 9 2 2 2" xfId="28520"/>
    <cellStyle name="Normal 22 2 2 9 2 2 3" xfId="28521"/>
    <cellStyle name="Normal 22 2 2 9 2 3" xfId="28522"/>
    <cellStyle name="Normal 22 2 2 9 2 4" xfId="28523"/>
    <cellStyle name="Normal 22 2 2 9 3" xfId="28524"/>
    <cellStyle name="Normal 22 2 2 9 3 2" xfId="28525"/>
    <cellStyle name="Normal 22 2 2 9 3 3" xfId="28526"/>
    <cellStyle name="Normal 22 2 2 9 4" xfId="28527"/>
    <cellStyle name="Normal 22 2 2 9 5" xfId="28528"/>
    <cellStyle name="Normal 22 2 3" xfId="28529"/>
    <cellStyle name="Normal 22 2 3 2" xfId="28530"/>
    <cellStyle name="Normal 22 2 3 3" xfId="28531"/>
    <cellStyle name="Normal 22 2 3 4" xfId="28532"/>
    <cellStyle name="Normal 22 2 3 4 2" xfId="28533"/>
    <cellStyle name="Normal 22 2 3 5" xfId="28534"/>
    <cellStyle name="Normal 22 2 4" xfId="28535"/>
    <cellStyle name="Normal 22 2 4 10" xfId="28536"/>
    <cellStyle name="Normal 22 2 4 11" xfId="28537"/>
    <cellStyle name="Normal 22 2 4 2" xfId="28538"/>
    <cellStyle name="Normal 22 2 4 3" xfId="28539"/>
    <cellStyle name="Normal 22 2 4 3 2" xfId="28540"/>
    <cellStyle name="Normal 22 2 4 3 2 2" xfId="28541"/>
    <cellStyle name="Normal 22 2 4 3 2 2 2" xfId="28542"/>
    <cellStyle name="Normal 22 2 4 3 2 2 3" xfId="28543"/>
    <cellStyle name="Normal 22 2 4 3 2 3" xfId="28544"/>
    <cellStyle name="Normal 22 2 4 3 2 4" xfId="28545"/>
    <cellStyle name="Normal 22 2 4 3 3" xfId="28546"/>
    <cellStyle name="Normal 22 2 4 3 3 2" xfId="28547"/>
    <cellStyle name="Normal 22 2 4 3 3 3" xfId="28548"/>
    <cellStyle name="Normal 22 2 4 3 4" xfId="28549"/>
    <cellStyle name="Normal 22 2 4 3 5" xfId="28550"/>
    <cellStyle name="Normal 22 2 4 4" xfId="28551"/>
    <cellStyle name="Normal 22 2 4 4 2" xfId="28552"/>
    <cellStyle name="Normal 22 2 4 4 2 2" xfId="28553"/>
    <cellStyle name="Normal 22 2 4 4 2 2 2" xfId="28554"/>
    <cellStyle name="Normal 22 2 4 4 2 2 3" xfId="28555"/>
    <cellStyle name="Normal 22 2 4 4 2 3" xfId="28556"/>
    <cellStyle name="Normal 22 2 4 4 2 4" xfId="28557"/>
    <cellStyle name="Normal 22 2 4 4 3" xfId="28558"/>
    <cellStyle name="Normal 22 2 4 4 3 2" xfId="28559"/>
    <cellStyle name="Normal 22 2 4 4 3 3" xfId="28560"/>
    <cellStyle name="Normal 22 2 4 4 4" xfId="28561"/>
    <cellStyle name="Normal 22 2 4 4 5" xfId="28562"/>
    <cellStyle name="Normal 22 2 4 5" xfId="28563"/>
    <cellStyle name="Normal 22 2 4 5 2" xfId="28564"/>
    <cellStyle name="Normal 22 2 4 5 2 2" xfId="28565"/>
    <cellStyle name="Normal 22 2 4 5 2 2 2" xfId="28566"/>
    <cellStyle name="Normal 22 2 4 5 2 2 3" xfId="28567"/>
    <cellStyle name="Normal 22 2 4 5 2 3" xfId="28568"/>
    <cellStyle name="Normal 22 2 4 5 2 4" xfId="28569"/>
    <cellStyle name="Normal 22 2 4 5 3" xfId="28570"/>
    <cellStyle name="Normal 22 2 4 5 3 2" xfId="28571"/>
    <cellStyle name="Normal 22 2 4 5 3 3" xfId="28572"/>
    <cellStyle name="Normal 22 2 4 5 4" xfId="28573"/>
    <cellStyle name="Normal 22 2 4 5 5" xfId="28574"/>
    <cellStyle name="Normal 22 2 4 6" xfId="28575"/>
    <cellStyle name="Normal 22 2 4 6 2" xfId="28576"/>
    <cellStyle name="Normal 22 2 4 6 2 2" xfId="28577"/>
    <cellStyle name="Normal 22 2 4 6 2 2 2" xfId="28578"/>
    <cellStyle name="Normal 22 2 4 6 2 2 3" xfId="28579"/>
    <cellStyle name="Normal 22 2 4 6 2 3" xfId="28580"/>
    <cellStyle name="Normal 22 2 4 6 2 4" xfId="28581"/>
    <cellStyle name="Normal 22 2 4 6 3" xfId="28582"/>
    <cellStyle name="Normal 22 2 4 6 3 2" xfId="28583"/>
    <cellStyle name="Normal 22 2 4 6 3 3" xfId="28584"/>
    <cellStyle name="Normal 22 2 4 6 4" xfId="28585"/>
    <cellStyle name="Normal 22 2 4 6 5" xfId="28586"/>
    <cellStyle name="Normal 22 2 4 7" xfId="28587"/>
    <cellStyle name="Normal 22 2 4 7 2" xfId="28588"/>
    <cellStyle name="Normal 22 2 4 7 2 2" xfId="28589"/>
    <cellStyle name="Normal 22 2 4 7 2 3" xfId="28590"/>
    <cellStyle name="Normal 22 2 4 7 3" xfId="28591"/>
    <cellStyle name="Normal 22 2 4 7 4" xfId="28592"/>
    <cellStyle name="Normal 22 2 4 8" xfId="28593"/>
    <cellStyle name="Normal 22 2 4 8 2" xfId="28594"/>
    <cellStyle name="Normal 22 2 4 8 3" xfId="28595"/>
    <cellStyle name="Normal 22 2 4 9" xfId="28596"/>
    <cellStyle name="Normal 22 2 5" xfId="28597"/>
    <cellStyle name="Normal 22 2 5 2" xfId="28598"/>
    <cellStyle name="Normal 22 2 5 3" xfId="28599"/>
    <cellStyle name="Normal 22 2 5 3 2" xfId="28600"/>
    <cellStyle name="Normal 22 2 5 3 2 2" xfId="28601"/>
    <cellStyle name="Normal 22 2 5 3 2 3" xfId="28602"/>
    <cellStyle name="Normal 22 2 5 3 3" xfId="28603"/>
    <cellStyle name="Normal 22 2 5 3 4" xfId="28604"/>
    <cellStyle name="Normal 22 2 5 4" xfId="28605"/>
    <cellStyle name="Normal 22 2 5 4 2" xfId="28606"/>
    <cellStyle name="Normal 22 2 5 4 3" xfId="28607"/>
    <cellStyle name="Normal 22 2 5 5" xfId="28608"/>
    <cellStyle name="Normal 22 2 5 6" xfId="28609"/>
    <cellStyle name="Normal 22 2 5 7" xfId="28610"/>
    <cellStyle name="Normal 22 2 6" xfId="28611"/>
    <cellStyle name="Normal 22 2 6 2" xfId="28612"/>
    <cellStyle name="Normal 22 2 6 2 2" xfId="28613"/>
    <cellStyle name="Normal 22 2 6 2 2 2" xfId="28614"/>
    <cellStyle name="Normal 22 2 6 2 2 2 2" xfId="28615"/>
    <cellStyle name="Normal 22 2 6 2 2 2 3" xfId="28616"/>
    <cellStyle name="Normal 22 2 6 2 2 3" xfId="28617"/>
    <cellStyle name="Normal 22 2 6 2 2 4" xfId="28618"/>
    <cellStyle name="Normal 22 2 6 2 3" xfId="28619"/>
    <cellStyle name="Normal 22 2 6 2 3 2" xfId="28620"/>
    <cellStyle name="Normal 22 2 6 2 3 3" xfId="28621"/>
    <cellStyle name="Normal 22 2 6 2 4" xfId="28622"/>
    <cellStyle name="Normal 22 2 6 2 5" xfId="28623"/>
    <cellStyle name="Normal 22 2 6 3" xfId="28624"/>
    <cellStyle name="Normal 22 2 6 3 2" xfId="28625"/>
    <cellStyle name="Normal 22 2 6 3 2 2" xfId="28626"/>
    <cellStyle name="Normal 22 2 6 3 2 2 2" xfId="28627"/>
    <cellStyle name="Normal 22 2 6 3 2 2 3" xfId="28628"/>
    <cellStyle name="Normal 22 2 6 3 2 3" xfId="28629"/>
    <cellStyle name="Normal 22 2 6 3 2 4" xfId="28630"/>
    <cellStyle name="Normal 22 2 6 3 3" xfId="28631"/>
    <cellStyle name="Normal 22 2 6 3 3 2" xfId="28632"/>
    <cellStyle name="Normal 22 2 6 3 3 3" xfId="28633"/>
    <cellStyle name="Normal 22 2 6 3 4" xfId="28634"/>
    <cellStyle name="Normal 22 2 6 3 5" xfId="28635"/>
    <cellStyle name="Normal 22 2 6 4" xfId="28636"/>
    <cellStyle name="Normal 22 2 6 4 2" xfId="28637"/>
    <cellStyle name="Normal 22 2 6 4 2 2" xfId="28638"/>
    <cellStyle name="Normal 22 2 6 4 2 2 2" xfId="28639"/>
    <cellStyle name="Normal 22 2 6 4 2 2 3" xfId="28640"/>
    <cellStyle name="Normal 22 2 6 4 2 3" xfId="28641"/>
    <cellStyle name="Normal 22 2 6 4 2 4" xfId="28642"/>
    <cellStyle name="Normal 22 2 6 4 3" xfId="28643"/>
    <cellStyle name="Normal 22 2 6 4 3 2" xfId="28644"/>
    <cellStyle name="Normal 22 2 6 4 3 3" xfId="28645"/>
    <cellStyle name="Normal 22 2 6 4 4" xfId="28646"/>
    <cellStyle name="Normal 22 2 6 4 5" xfId="28647"/>
    <cellStyle name="Normal 22 2 6 5" xfId="28648"/>
    <cellStyle name="Normal 22 2 6 5 2" xfId="28649"/>
    <cellStyle name="Normal 22 2 6 5 2 2" xfId="28650"/>
    <cellStyle name="Normal 22 2 6 5 2 3" xfId="28651"/>
    <cellStyle name="Normal 22 2 6 5 3" xfId="28652"/>
    <cellStyle name="Normal 22 2 6 5 4" xfId="28653"/>
    <cellStyle name="Normal 22 2 6 6" xfId="28654"/>
    <cellStyle name="Normal 22 2 6 6 2" xfId="28655"/>
    <cellStyle name="Normal 22 2 6 6 3" xfId="28656"/>
    <cellStyle name="Normal 22 2 6 7" xfId="28657"/>
    <cellStyle name="Normal 22 2 6 8" xfId="28658"/>
    <cellStyle name="Normal 22 2 6 9" xfId="28659"/>
    <cellStyle name="Normal 22 2 7" xfId="28660"/>
    <cellStyle name="Normal 22 2 7 2" xfId="28661"/>
    <cellStyle name="Normal 22 2 8" xfId="28662"/>
    <cellStyle name="Normal 22 2 8 2" xfId="28663"/>
    <cellStyle name="Normal 22 2 8 2 2" xfId="28664"/>
    <cellStyle name="Normal 22 2 8 2 2 2" xfId="28665"/>
    <cellStyle name="Normal 22 2 8 2 2 2 2" xfId="28666"/>
    <cellStyle name="Normal 22 2 8 2 2 2 3" xfId="28667"/>
    <cellStyle name="Normal 22 2 8 2 2 3" xfId="28668"/>
    <cellStyle name="Normal 22 2 8 2 2 4" xfId="28669"/>
    <cellStyle name="Normal 22 2 8 2 3" xfId="28670"/>
    <cellStyle name="Normal 22 2 8 2 3 2" xfId="28671"/>
    <cellStyle name="Normal 22 2 8 2 3 3" xfId="28672"/>
    <cellStyle name="Normal 22 2 8 2 4" xfId="28673"/>
    <cellStyle name="Normal 22 2 8 2 5" xfId="28674"/>
    <cellStyle name="Normal 22 2 8 3" xfId="28675"/>
    <cellStyle name="Normal 22 2 8 3 2" xfId="28676"/>
    <cellStyle name="Normal 22 2 8 3 2 2" xfId="28677"/>
    <cellStyle name="Normal 22 2 8 3 2 2 2" xfId="28678"/>
    <cellStyle name="Normal 22 2 8 3 2 2 3" xfId="28679"/>
    <cellStyle name="Normal 22 2 8 3 2 3" xfId="28680"/>
    <cellStyle name="Normal 22 2 8 3 2 4" xfId="28681"/>
    <cellStyle name="Normal 22 2 8 3 3" xfId="28682"/>
    <cellStyle name="Normal 22 2 8 3 3 2" xfId="28683"/>
    <cellStyle name="Normal 22 2 8 3 3 3" xfId="28684"/>
    <cellStyle name="Normal 22 2 8 3 4" xfId="28685"/>
    <cellStyle name="Normal 22 2 8 3 5" xfId="28686"/>
    <cellStyle name="Normal 22 2 8 4" xfId="28687"/>
    <cellStyle name="Normal 22 2 8 4 2" xfId="28688"/>
    <cellStyle name="Normal 22 2 8 4 2 2" xfId="28689"/>
    <cellStyle name="Normal 22 2 8 4 2 2 2" xfId="28690"/>
    <cellStyle name="Normal 22 2 8 4 2 2 3" xfId="28691"/>
    <cellStyle name="Normal 22 2 8 4 2 3" xfId="28692"/>
    <cellStyle name="Normal 22 2 8 4 2 4" xfId="28693"/>
    <cellStyle name="Normal 22 2 8 4 3" xfId="28694"/>
    <cellStyle name="Normal 22 2 8 4 3 2" xfId="28695"/>
    <cellStyle name="Normal 22 2 8 4 3 3" xfId="28696"/>
    <cellStyle name="Normal 22 2 8 4 4" xfId="28697"/>
    <cellStyle name="Normal 22 2 8 4 5" xfId="28698"/>
    <cellStyle name="Normal 22 2 8 5" xfId="28699"/>
    <cellStyle name="Normal 22 2 8 5 2" xfId="28700"/>
    <cellStyle name="Normal 22 2 8 5 2 2" xfId="28701"/>
    <cellStyle name="Normal 22 2 8 5 2 3" xfId="28702"/>
    <cellStyle name="Normal 22 2 8 5 3" xfId="28703"/>
    <cellStyle name="Normal 22 2 8 5 4" xfId="28704"/>
    <cellStyle name="Normal 22 2 8 6" xfId="28705"/>
    <cellStyle name="Normal 22 2 8 6 2" xfId="28706"/>
    <cellStyle name="Normal 22 2 8 6 3" xfId="28707"/>
    <cellStyle name="Normal 22 2 8 7" xfId="28708"/>
    <cellStyle name="Normal 22 2 8 8" xfId="28709"/>
    <cellStyle name="Normal 22 2 8 9" xfId="28710"/>
    <cellStyle name="Normal 22 2 9" xfId="28711"/>
    <cellStyle name="Normal 22 2 9 2" xfId="28712"/>
    <cellStyle name="Normal 22 2 9 2 2" xfId="28713"/>
    <cellStyle name="Normal 22 2 9 2 2 2" xfId="28714"/>
    <cellStyle name="Normal 22 2 9 2 2 2 2" xfId="28715"/>
    <cellStyle name="Normal 22 2 9 2 2 2 3" xfId="28716"/>
    <cellStyle name="Normal 22 2 9 2 2 3" xfId="28717"/>
    <cellStyle name="Normal 22 2 9 2 2 4" xfId="28718"/>
    <cellStyle name="Normal 22 2 9 2 3" xfId="28719"/>
    <cellStyle name="Normal 22 2 9 2 3 2" xfId="28720"/>
    <cellStyle name="Normal 22 2 9 2 3 3" xfId="28721"/>
    <cellStyle name="Normal 22 2 9 2 4" xfId="28722"/>
    <cellStyle name="Normal 22 2 9 2 5" xfId="28723"/>
    <cellStyle name="Normal 22 2 9 3" xfId="28724"/>
    <cellStyle name="Normal 22 2 9 3 2" xfId="28725"/>
    <cellStyle name="Normal 22 2 9 3 2 2" xfId="28726"/>
    <cellStyle name="Normal 22 2 9 3 2 2 2" xfId="28727"/>
    <cellStyle name="Normal 22 2 9 3 2 2 3" xfId="28728"/>
    <cellStyle name="Normal 22 2 9 3 2 3" xfId="28729"/>
    <cellStyle name="Normal 22 2 9 3 2 4" xfId="28730"/>
    <cellStyle name="Normal 22 2 9 3 3" xfId="28731"/>
    <cellStyle name="Normal 22 2 9 3 3 2" xfId="28732"/>
    <cellStyle name="Normal 22 2 9 3 3 3" xfId="28733"/>
    <cellStyle name="Normal 22 2 9 3 4" xfId="28734"/>
    <cellStyle name="Normal 22 2 9 3 5" xfId="28735"/>
    <cellStyle name="Normal 22 2 9 4" xfId="28736"/>
    <cellStyle name="Normal 22 2 9 4 2" xfId="28737"/>
    <cellStyle name="Normal 22 2 9 4 2 2" xfId="28738"/>
    <cellStyle name="Normal 22 2 9 4 2 3" xfId="28739"/>
    <cellStyle name="Normal 22 2 9 4 3" xfId="28740"/>
    <cellStyle name="Normal 22 2 9 4 4" xfId="28741"/>
    <cellStyle name="Normal 22 2 9 5" xfId="28742"/>
    <cellStyle name="Normal 22 2 9 5 2" xfId="28743"/>
    <cellStyle name="Normal 22 2 9 5 3" xfId="28744"/>
    <cellStyle name="Normal 22 2 9 6" xfId="28745"/>
    <cellStyle name="Normal 22 2 9 7" xfId="28746"/>
    <cellStyle name="Normal 22 2 9 8" xfId="28747"/>
    <cellStyle name="Normal 22 20" xfId="28748"/>
    <cellStyle name="Normal 22 20 2" xfId="28749"/>
    <cellStyle name="Normal 22 21" xfId="28750"/>
    <cellStyle name="Normal 22 21 2" xfId="28751"/>
    <cellStyle name="Normal 22 22" xfId="28752"/>
    <cellStyle name="Normal 22 22 2" xfId="28753"/>
    <cellStyle name="Normal 22 23" xfId="28754"/>
    <cellStyle name="Normal 22 24" xfId="28755"/>
    <cellStyle name="Normal 22 3" xfId="28756"/>
    <cellStyle name="Normal 22 3 2" xfId="28757"/>
    <cellStyle name="Normal 22 3 2 10" xfId="28758"/>
    <cellStyle name="Normal 22 3 2 10 2" xfId="28759"/>
    <cellStyle name="Normal 22 3 2 10 2 2" xfId="28760"/>
    <cellStyle name="Normal 22 3 2 10 2 2 2" xfId="28761"/>
    <cellStyle name="Normal 22 3 2 10 2 2 3" xfId="28762"/>
    <cellStyle name="Normal 22 3 2 10 2 3" xfId="28763"/>
    <cellStyle name="Normal 22 3 2 10 2 4" xfId="28764"/>
    <cellStyle name="Normal 22 3 2 10 3" xfId="28765"/>
    <cellStyle name="Normal 22 3 2 10 3 2" xfId="28766"/>
    <cellStyle name="Normal 22 3 2 10 3 3" xfId="28767"/>
    <cellStyle name="Normal 22 3 2 10 4" xfId="28768"/>
    <cellStyle name="Normal 22 3 2 10 5" xfId="28769"/>
    <cellStyle name="Normal 22 3 2 11" xfId="28770"/>
    <cellStyle name="Normal 22 3 2 11 2" xfId="28771"/>
    <cellStyle name="Normal 22 3 2 11 2 2" xfId="28772"/>
    <cellStyle name="Normal 22 3 2 11 2 2 2" xfId="28773"/>
    <cellStyle name="Normal 22 3 2 11 2 2 3" xfId="28774"/>
    <cellStyle name="Normal 22 3 2 11 2 3" xfId="28775"/>
    <cellStyle name="Normal 22 3 2 11 2 4" xfId="28776"/>
    <cellStyle name="Normal 22 3 2 11 3" xfId="28777"/>
    <cellStyle name="Normal 22 3 2 11 3 2" xfId="28778"/>
    <cellStyle name="Normal 22 3 2 11 3 3" xfId="28779"/>
    <cellStyle name="Normal 22 3 2 11 4" xfId="28780"/>
    <cellStyle name="Normal 22 3 2 11 5" xfId="28781"/>
    <cellStyle name="Normal 22 3 2 12" xfId="28782"/>
    <cellStyle name="Normal 22 3 2 12 2" xfId="28783"/>
    <cellStyle name="Normal 22 3 2 12 2 2" xfId="28784"/>
    <cellStyle name="Normal 22 3 2 12 2 3" xfId="28785"/>
    <cellStyle name="Normal 22 3 2 12 3" xfId="28786"/>
    <cellStyle name="Normal 22 3 2 12 4" xfId="28787"/>
    <cellStyle name="Normal 22 3 2 13" xfId="28788"/>
    <cellStyle name="Normal 22 3 2 13 2" xfId="28789"/>
    <cellStyle name="Normal 22 3 2 13 2 2" xfId="28790"/>
    <cellStyle name="Normal 22 3 2 13 2 3" xfId="28791"/>
    <cellStyle name="Normal 22 3 2 13 3" xfId="28792"/>
    <cellStyle name="Normal 22 3 2 13 4" xfId="28793"/>
    <cellStyle name="Normal 22 3 2 14" xfId="28794"/>
    <cellStyle name="Normal 22 3 2 14 2" xfId="28795"/>
    <cellStyle name="Normal 22 3 2 14 3" xfId="28796"/>
    <cellStyle name="Normal 22 3 2 15" xfId="28797"/>
    <cellStyle name="Normal 22 3 2 16" xfId="28798"/>
    <cellStyle name="Normal 22 3 2 17" xfId="28799"/>
    <cellStyle name="Normal 22 3 2 2" xfId="28800"/>
    <cellStyle name="Normal 22 3 2 2 10" xfId="28801"/>
    <cellStyle name="Normal 22 3 2 2 10 2" xfId="28802"/>
    <cellStyle name="Normal 22 3 2 2 10 2 2" xfId="28803"/>
    <cellStyle name="Normal 22 3 2 2 10 2 3" xfId="28804"/>
    <cellStyle name="Normal 22 3 2 2 10 3" xfId="28805"/>
    <cellStyle name="Normal 22 3 2 2 10 4" xfId="28806"/>
    <cellStyle name="Normal 22 3 2 2 11" xfId="28807"/>
    <cellStyle name="Normal 22 3 2 2 11 2" xfId="28808"/>
    <cellStyle name="Normal 22 3 2 2 11 3" xfId="28809"/>
    <cellStyle name="Normal 22 3 2 2 12" xfId="28810"/>
    <cellStyle name="Normal 22 3 2 2 13" xfId="28811"/>
    <cellStyle name="Normal 22 3 2 2 14" xfId="28812"/>
    <cellStyle name="Normal 22 3 2 2 2" xfId="28813"/>
    <cellStyle name="Normal 22 3 2 2 2 10" xfId="28814"/>
    <cellStyle name="Normal 22 3 2 2 2 2" xfId="28815"/>
    <cellStyle name="Normal 22 3 2 2 2 2 2" xfId="28816"/>
    <cellStyle name="Normal 22 3 2 2 2 2 2 2" xfId="28817"/>
    <cellStyle name="Normal 22 3 2 2 2 2 2 2 2" xfId="28818"/>
    <cellStyle name="Normal 22 3 2 2 2 2 2 2 3" xfId="28819"/>
    <cellStyle name="Normal 22 3 2 2 2 2 2 3" xfId="28820"/>
    <cellStyle name="Normal 22 3 2 2 2 2 2 4" xfId="28821"/>
    <cellStyle name="Normal 22 3 2 2 2 2 3" xfId="28822"/>
    <cellStyle name="Normal 22 3 2 2 2 2 3 2" xfId="28823"/>
    <cellStyle name="Normal 22 3 2 2 2 2 3 3" xfId="28824"/>
    <cellStyle name="Normal 22 3 2 2 2 2 4" xfId="28825"/>
    <cellStyle name="Normal 22 3 2 2 2 2 5" xfId="28826"/>
    <cellStyle name="Normal 22 3 2 2 2 3" xfId="28827"/>
    <cellStyle name="Normal 22 3 2 2 2 3 2" xfId="28828"/>
    <cellStyle name="Normal 22 3 2 2 2 3 2 2" xfId="28829"/>
    <cellStyle name="Normal 22 3 2 2 2 3 2 2 2" xfId="28830"/>
    <cellStyle name="Normal 22 3 2 2 2 3 2 2 3" xfId="28831"/>
    <cellStyle name="Normal 22 3 2 2 2 3 2 3" xfId="28832"/>
    <cellStyle name="Normal 22 3 2 2 2 3 2 4" xfId="28833"/>
    <cellStyle name="Normal 22 3 2 2 2 3 3" xfId="28834"/>
    <cellStyle name="Normal 22 3 2 2 2 3 3 2" xfId="28835"/>
    <cellStyle name="Normal 22 3 2 2 2 3 3 3" xfId="28836"/>
    <cellStyle name="Normal 22 3 2 2 2 3 4" xfId="28837"/>
    <cellStyle name="Normal 22 3 2 2 2 3 5" xfId="28838"/>
    <cellStyle name="Normal 22 3 2 2 2 4" xfId="28839"/>
    <cellStyle name="Normal 22 3 2 2 2 4 2" xfId="28840"/>
    <cellStyle name="Normal 22 3 2 2 2 4 2 2" xfId="28841"/>
    <cellStyle name="Normal 22 3 2 2 2 4 2 2 2" xfId="28842"/>
    <cellStyle name="Normal 22 3 2 2 2 4 2 2 3" xfId="28843"/>
    <cellStyle name="Normal 22 3 2 2 2 4 2 3" xfId="28844"/>
    <cellStyle name="Normal 22 3 2 2 2 4 2 4" xfId="28845"/>
    <cellStyle name="Normal 22 3 2 2 2 4 3" xfId="28846"/>
    <cellStyle name="Normal 22 3 2 2 2 4 3 2" xfId="28847"/>
    <cellStyle name="Normal 22 3 2 2 2 4 3 3" xfId="28848"/>
    <cellStyle name="Normal 22 3 2 2 2 4 4" xfId="28849"/>
    <cellStyle name="Normal 22 3 2 2 2 4 5" xfId="28850"/>
    <cellStyle name="Normal 22 3 2 2 2 5" xfId="28851"/>
    <cellStyle name="Normal 22 3 2 2 2 5 2" xfId="28852"/>
    <cellStyle name="Normal 22 3 2 2 2 5 2 2" xfId="28853"/>
    <cellStyle name="Normal 22 3 2 2 2 5 2 2 2" xfId="28854"/>
    <cellStyle name="Normal 22 3 2 2 2 5 2 2 3" xfId="28855"/>
    <cellStyle name="Normal 22 3 2 2 2 5 2 3" xfId="28856"/>
    <cellStyle name="Normal 22 3 2 2 2 5 2 4" xfId="28857"/>
    <cellStyle name="Normal 22 3 2 2 2 5 3" xfId="28858"/>
    <cellStyle name="Normal 22 3 2 2 2 5 3 2" xfId="28859"/>
    <cellStyle name="Normal 22 3 2 2 2 5 3 3" xfId="28860"/>
    <cellStyle name="Normal 22 3 2 2 2 5 4" xfId="28861"/>
    <cellStyle name="Normal 22 3 2 2 2 5 5" xfId="28862"/>
    <cellStyle name="Normal 22 3 2 2 2 6" xfId="28863"/>
    <cellStyle name="Normal 22 3 2 2 2 6 2" xfId="28864"/>
    <cellStyle name="Normal 22 3 2 2 2 6 2 2" xfId="28865"/>
    <cellStyle name="Normal 22 3 2 2 2 6 2 3" xfId="28866"/>
    <cellStyle name="Normal 22 3 2 2 2 6 3" xfId="28867"/>
    <cellStyle name="Normal 22 3 2 2 2 6 4" xfId="28868"/>
    <cellStyle name="Normal 22 3 2 2 2 7" xfId="28869"/>
    <cellStyle name="Normal 22 3 2 2 2 7 2" xfId="28870"/>
    <cellStyle name="Normal 22 3 2 2 2 7 3" xfId="28871"/>
    <cellStyle name="Normal 22 3 2 2 2 8" xfId="28872"/>
    <cellStyle name="Normal 22 3 2 2 2 9" xfId="28873"/>
    <cellStyle name="Normal 22 3 2 2 3" xfId="28874"/>
    <cellStyle name="Normal 22 3 2 2 3 2" xfId="28875"/>
    <cellStyle name="Normal 22 3 2 2 3 2 2" xfId="28876"/>
    <cellStyle name="Normal 22 3 2 2 3 2 2 2" xfId="28877"/>
    <cellStyle name="Normal 22 3 2 2 3 2 2 2 2" xfId="28878"/>
    <cellStyle name="Normal 22 3 2 2 3 2 2 2 3" xfId="28879"/>
    <cellStyle name="Normal 22 3 2 2 3 2 2 3" xfId="28880"/>
    <cellStyle name="Normal 22 3 2 2 3 2 2 4" xfId="28881"/>
    <cellStyle name="Normal 22 3 2 2 3 2 3" xfId="28882"/>
    <cellStyle name="Normal 22 3 2 2 3 2 3 2" xfId="28883"/>
    <cellStyle name="Normal 22 3 2 2 3 2 3 3" xfId="28884"/>
    <cellStyle name="Normal 22 3 2 2 3 2 4" xfId="28885"/>
    <cellStyle name="Normal 22 3 2 2 3 2 5" xfId="28886"/>
    <cellStyle name="Normal 22 3 2 2 3 3" xfId="28887"/>
    <cellStyle name="Normal 22 3 2 2 3 3 2" xfId="28888"/>
    <cellStyle name="Normal 22 3 2 2 3 3 2 2" xfId="28889"/>
    <cellStyle name="Normal 22 3 2 2 3 3 2 3" xfId="28890"/>
    <cellStyle name="Normal 22 3 2 2 3 3 3" xfId="28891"/>
    <cellStyle name="Normal 22 3 2 2 3 3 4" xfId="28892"/>
    <cellStyle name="Normal 22 3 2 2 3 4" xfId="28893"/>
    <cellStyle name="Normal 22 3 2 2 3 4 2" xfId="28894"/>
    <cellStyle name="Normal 22 3 2 2 3 4 3" xfId="28895"/>
    <cellStyle name="Normal 22 3 2 2 3 5" xfId="28896"/>
    <cellStyle name="Normal 22 3 2 2 3 6" xfId="28897"/>
    <cellStyle name="Normal 22 3 2 2 4" xfId="28898"/>
    <cellStyle name="Normal 22 3 2 2 4 2" xfId="28899"/>
    <cellStyle name="Normal 22 3 2 2 4 2 2" xfId="28900"/>
    <cellStyle name="Normal 22 3 2 2 4 2 2 2" xfId="28901"/>
    <cellStyle name="Normal 22 3 2 2 4 2 2 3" xfId="28902"/>
    <cellStyle name="Normal 22 3 2 2 4 2 3" xfId="28903"/>
    <cellStyle name="Normal 22 3 2 2 4 2 4" xfId="28904"/>
    <cellStyle name="Normal 22 3 2 2 4 3" xfId="28905"/>
    <cellStyle name="Normal 22 3 2 2 4 3 2" xfId="28906"/>
    <cellStyle name="Normal 22 3 2 2 4 3 3" xfId="28907"/>
    <cellStyle name="Normal 22 3 2 2 4 4" xfId="28908"/>
    <cellStyle name="Normal 22 3 2 2 4 5" xfId="28909"/>
    <cellStyle name="Normal 22 3 2 2 5" xfId="28910"/>
    <cellStyle name="Normal 22 3 2 2 5 2" xfId="28911"/>
    <cellStyle name="Normal 22 3 2 2 5 2 2" xfId="28912"/>
    <cellStyle name="Normal 22 3 2 2 5 2 2 2" xfId="28913"/>
    <cellStyle name="Normal 22 3 2 2 5 2 2 3" xfId="28914"/>
    <cellStyle name="Normal 22 3 2 2 5 2 3" xfId="28915"/>
    <cellStyle name="Normal 22 3 2 2 5 2 4" xfId="28916"/>
    <cellStyle name="Normal 22 3 2 2 5 3" xfId="28917"/>
    <cellStyle name="Normal 22 3 2 2 5 3 2" xfId="28918"/>
    <cellStyle name="Normal 22 3 2 2 5 3 3" xfId="28919"/>
    <cellStyle name="Normal 22 3 2 2 5 4" xfId="28920"/>
    <cellStyle name="Normal 22 3 2 2 5 5" xfId="28921"/>
    <cellStyle name="Normal 22 3 2 2 6" xfId="28922"/>
    <cellStyle name="Normal 22 3 2 2 6 2" xfId="28923"/>
    <cellStyle name="Normal 22 3 2 2 6 2 2" xfId="28924"/>
    <cellStyle name="Normal 22 3 2 2 6 2 2 2" xfId="28925"/>
    <cellStyle name="Normal 22 3 2 2 6 2 2 3" xfId="28926"/>
    <cellStyle name="Normal 22 3 2 2 6 2 3" xfId="28927"/>
    <cellStyle name="Normal 22 3 2 2 6 2 4" xfId="28928"/>
    <cellStyle name="Normal 22 3 2 2 6 3" xfId="28929"/>
    <cellStyle name="Normal 22 3 2 2 6 3 2" xfId="28930"/>
    <cellStyle name="Normal 22 3 2 2 6 3 3" xfId="28931"/>
    <cellStyle name="Normal 22 3 2 2 6 4" xfId="28932"/>
    <cellStyle name="Normal 22 3 2 2 6 5" xfId="28933"/>
    <cellStyle name="Normal 22 3 2 2 7" xfId="28934"/>
    <cellStyle name="Normal 22 3 2 2 7 2" xfId="28935"/>
    <cellStyle name="Normal 22 3 2 2 7 2 2" xfId="28936"/>
    <cellStyle name="Normal 22 3 2 2 7 2 2 2" xfId="28937"/>
    <cellStyle name="Normal 22 3 2 2 7 2 2 3" xfId="28938"/>
    <cellStyle name="Normal 22 3 2 2 7 2 3" xfId="28939"/>
    <cellStyle name="Normal 22 3 2 2 7 2 4" xfId="28940"/>
    <cellStyle name="Normal 22 3 2 2 7 3" xfId="28941"/>
    <cellStyle name="Normal 22 3 2 2 7 3 2" xfId="28942"/>
    <cellStyle name="Normal 22 3 2 2 7 3 3" xfId="28943"/>
    <cellStyle name="Normal 22 3 2 2 7 4" xfId="28944"/>
    <cellStyle name="Normal 22 3 2 2 7 5" xfId="28945"/>
    <cellStyle name="Normal 22 3 2 2 8" xfId="28946"/>
    <cellStyle name="Normal 22 3 2 2 8 2" xfId="28947"/>
    <cellStyle name="Normal 22 3 2 2 8 2 2" xfId="28948"/>
    <cellStyle name="Normal 22 3 2 2 8 2 2 2" xfId="28949"/>
    <cellStyle name="Normal 22 3 2 2 8 2 2 3" xfId="28950"/>
    <cellStyle name="Normal 22 3 2 2 8 2 3" xfId="28951"/>
    <cellStyle name="Normal 22 3 2 2 8 2 4" xfId="28952"/>
    <cellStyle name="Normal 22 3 2 2 8 3" xfId="28953"/>
    <cellStyle name="Normal 22 3 2 2 8 3 2" xfId="28954"/>
    <cellStyle name="Normal 22 3 2 2 8 3 3" xfId="28955"/>
    <cellStyle name="Normal 22 3 2 2 8 4" xfId="28956"/>
    <cellStyle name="Normal 22 3 2 2 8 5" xfId="28957"/>
    <cellStyle name="Normal 22 3 2 2 9" xfId="28958"/>
    <cellStyle name="Normal 22 3 2 2 9 2" xfId="28959"/>
    <cellStyle name="Normal 22 3 2 2 9 2 2" xfId="28960"/>
    <cellStyle name="Normal 22 3 2 2 9 2 3" xfId="28961"/>
    <cellStyle name="Normal 22 3 2 2 9 3" xfId="28962"/>
    <cellStyle name="Normal 22 3 2 2 9 4" xfId="28963"/>
    <cellStyle name="Normal 22 3 2 3" xfId="28964"/>
    <cellStyle name="Normal 22 3 2 3 2" xfId="28965"/>
    <cellStyle name="Normal 22 3 2 3 3" xfId="28966"/>
    <cellStyle name="Normal 22 3 2 4" xfId="28967"/>
    <cellStyle name="Normal 22 3 2 4 10" xfId="28968"/>
    <cellStyle name="Normal 22 3 2 4 2" xfId="28969"/>
    <cellStyle name="Normal 22 3 2 4 2 2" xfId="28970"/>
    <cellStyle name="Normal 22 3 2 4 2 2 2" xfId="28971"/>
    <cellStyle name="Normal 22 3 2 4 2 2 2 2" xfId="28972"/>
    <cellStyle name="Normal 22 3 2 4 2 2 2 3" xfId="28973"/>
    <cellStyle name="Normal 22 3 2 4 2 2 3" xfId="28974"/>
    <cellStyle name="Normal 22 3 2 4 2 2 4" xfId="28975"/>
    <cellStyle name="Normal 22 3 2 4 2 3" xfId="28976"/>
    <cellStyle name="Normal 22 3 2 4 2 3 2" xfId="28977"/>
    <cellStyle name="Normal 22 3 2 4 2 3 3" xfId="28978"/>
    <cellStyle name="Normal 22 3 2 4 2 4" xfId="28979"/>
    <cellStyle name="Normal 22 3 2 4 2 5" xfId="28980"/>
    <cellStyle name="Normal 22 3 2 4 3" xfId="28981"/>
    <cellStyle name="Normal 22 3 2 4 3 2" xfId="28982"/>
    <cellStyle name="Normal 22 3 2 4 3 2 2" xfId="28983"/>
    <cellStyle name="Normal 22 3 2 4 3 2 2 2" xfId="28984"/>
    <cellStyle name="Normal 22 3 2 4 3 2 2 3" xfId="28985"/>
    <cellStyle name="Normal 22 3 2 4 3 2 3" xfId="28986"/>
    <cellStyle name="Normal 22 3 2 4 3 2 4" xfId="28987"/>
    <cellStyle name="Normal 22 3 2 4 3 3" xfId="28988"/>
    <cellStyle name="Normal 22 3 2 4 3 3 2" xfId="28989"/>
    <cellStyle name="Normal 22 3 2 4 3 3 3" xfId="28990"/>
    <cellStyle name="Normal 22 3 2 4 3 4" xfId="28991"/>
    <cellStyle name="Normal 22 3 2 4 3 5" xfId="28992"/>
    <cellStyle name="Normal 22 3 2 4 4" xfId="28993"/>
    <cellStyle name="Normal 22 3 2 4 4 2" xfId="28994"/>
    <cellStyle name="Normal 22 3 2 4 4 2 2" xfId="28995"/>
    <cellStyle name="Normal 22 3 2 4 4 2 2 2" xfId="28996"/>
    <cellStyle name="Normal 22 3 2 4 4 2 2 3" xfId="28997"/>
    <cellStyle name="Normal 22 3 2 4 4 2 3" xfId="28998"/>
    <cellStyle name="Normal 22 3 2 4 4 2 4" xfId="28999"/>
    <cellStyle name="Normal 22 3 2 4 4 3" xfId="29000"/>
    <cellStyle name="Normal 22 3 2 4 4 3 2" xfId="29001"/>
    <cellStyle name="Normal 22 3 2 4 4 3 3" xfId="29002"/>
    <cellStyle name="Normal 22 3 2 4 4 4" xfId="29003"/>
    <cellStyle name="Normal 22 3 2 4 4 5" xfId="29004"/>
    <cellStyle name="Normal 22 3 2 4 5" xfId="29005"/>
    <cellStyle name="Normal 22 3 2 4 5 2" xfId="29006"/>
    <cellStyle name="Normal 22 3 2 4 5 2 2" xfId="29007"/>
    <cellStyle name="Normal 22 3 2 4 5 2 2 2" xfId="29008"/>
    <cellStyle name="Normal 22 3 2 4 5 2 2 3" xfId="29009"/>
    <cellStyle name="Normal 22 3 2 4 5 2 3" xfId="29010"/>
    <cellStyle name="Normal 22 3 2 4 5 2 4" xfId="29011"/>
    <cellStyle name="Normal 22 3 2 4 5 3" xfId="29012"/>
    <cellStyle name="Normal 22 3 2 4 5 3 2" xfId="29013"/>
    <cellStyle name="Normal 22 3 2 4 5 3 3" xfId="29014"/>
    <cellStyle name="Normal 22 3 2 4 5 4" xfId="29015"/>
    <cellStyle name="Normal 22 3 2 4 5 5" xfId="29016"/>
    <cellStyle name="Normal 22 3 2 4 6" xfId="29017"/>
    <cellStyle name="Normal 22 3 2 4 6 2" xfId="29018"/>
    <cellStyle name="Normal 22 3 2 4 6 2 2" xfId="29019"/>
    <cellStyle name="Normal 22 3 2 4 6 2 3" xfId="29020"/>
    <cellStyle name="Normal 22 3 2 4 6 3" xfId="29021"/>
    <cellStyle name="Normal 22 3 2 4 6 4" xfId="29022"/>
    <cellStyle name="Normal 22 3 2 4 7" xfId="29023"/>
    <cellStyle name="Normal 22 3 2 4 7 2" xfId="29024"/>
    <cellStyle name="Normal 22 3 2 4 7 3" xfId="29025"/>
    <cellStyle name="Normal 22 3 2 4 8" xfId="29026"/>
    <cellStyle name="Normal 22 3 2 4 9" xfId="29027"/>
    <cellStyle name="Normal 22 3 2 5" xfId="29028"/>
    <cellStyle name="Normal 22 3 2 5 2" xfId="29029"/>
    <cellStyle name="Normal 22 3 2 5 2 2" xfId="29030"/>
    <cellStyle name="Normal 22 3 2 5 2 2 2" xfId="29031"/>
    <cellStyle name="Normal 22 3 2 5 2 2 2 2" xfId="29032"/>
    <cellStyle name="Normal 22 3 2 5 2 2 2 3" xfId="29033"/>
    <cellStyle name="Normal 22 3 2 5 2 2 3" xfId="29034"/>
    <cellStyle name="Normal 22 3 2 5 2 2 4" xfId="29035"/>
    <cellStyle name="Normal 22 3 2 5 2 3" xfId="29036"/>
    <cellStyle name="Normal 22 3 2 5 2 3 2" xfId="29037"/>
    <cellStyle name="Normal 22 3 2 5 2 3 3" xfId="29038"/>
    <cellStyle name="Normal 22 3 2 5 2 4" xfId="29039"/>
    <cellStyle name="Normal 22 3 2 5 2 5" xfId="29040"/>
    <cellStyle name="Normal 22 3 2 5 3" xfId="29041"/>
    <cellStyle name="Normal 22 3 2 5 3 2" xfId="29042"/>
    <cellStyle name="Normal 22 3 2 5 3 2 2" xfId="29043"/>
    <cellStyle name="Normal 22 3 2 5 3 2 2 2" xfId="29044"/>
    <cellStyle name="Normal 22 3 2 5 3 2 2 3" xfId="29045"/>
    <cellStyle name="Normal 22 3 2 5 3 2 3" xfId="29046"/>
    <cellStyle name="Normal 22 3 2 5 3 2 4" xfId="29047"/>
    <cellStyle name="Normal 22 3 2 5 3 3" xfId="29048"/>
    <cellStyle name="Normal 22 3 2 5 3 3 2" xfId="29049"/>
    <cellStyle name="Normal 22 3 2 5 3 3 3" xfId="29050"/>
    <cellStyle name="Normal 22 3 2 5 3 4" xfId="29051"/>
    <cellStyle name="Normal 22 3 2 5 3 5" xfId="29052"/>
    <cellStyle name="Normal 22 3 2 5 4" xfId="29053"/>
    <cellStyle name="Normal 22 3 2 5 4 2" xfId="29054"/>
    <cellStyle name="Normal 22 3 2 5 4 2 2" xfId="29055"/>
    <cellStyle name="Normal 22 3 2 5 4 2 2 2" xfId="29056"/>
    <cellStyle name="Normal 22 3 2 5 4 2 2 3" xfId="29057"/>
    <cellStyle name="Normal 22 3 2 5 4 2 3" xfId="29058"/>
    <cellStyle name="Normal 22 3 2 5 4 2 4" xfId="29059"/>
    <cellStyle name="Normal 22 3 2 5 4 3" xfId="29060"/>
    <cellStyle name="Normal 22 3 2 5 4 3 2" xfId="29061"/>
    <cellStyle name="Normal 22 3 2 5 4 3 3" xfId="29062"/>
    <cellStyle name="Normal 22 3 2 5 4 4" xfId="29063"/>
    <cellStyle name="Normal 22 3 2 5 4 5" xfId="29064"/>
    <cellStyle name="Normal 22 3 2 5 5" xfId="29065"/>
    <cellStyle name="Normal 22 3 2 5 5 2" xfId="29066"/>
    <cellStyle name="Normal 22 3 2 5 5 2 2" xfId="29067"/>
    <cellStyle name="Normal 22 3 2 5 5 2 3" xfId="29068"/>
    <cellStyle name="Normal 22 3 2 5 5 3" xfId="29069"/>
    <cellStyle name="Normal 22 3 2 5 5 4" xfId="29070"/>
    <cellStyle name="Normal 22 3 2 5 6" xfId="29071"/>
    <cellStyle name="Normal 22 3 2 5 6 2" xfId="29072"/>
    <cellStyle name="Normal 22 3 2 5 6 3" xfId="29073"/>
    <cellStyle name="Normal 22 3 2 5 7" xfId="29074"/>
    <cellStyle name="Normal 22 3 2 5 8" xfId="29075"/>
    <cellStyle name="Normal 22 3 2 5 9" xfId="29076"/>
    <cellStyle name="Normal 22 3 2 6" xfId="29077"/>
    <cellStyle name="Normal 22 3 2 6 2" xfId="29078"/>
    <cellStyle name="Normal 22 3 2 6 2 2" xfId="29079"/>
    <cellStyle name="Normal 22 3 2 6 2 2 2" xfId="29080"/>
    <cellStyle name="Normal 22 3 2 6 2 2 2 2" xfId="29081"/>
    <cellStyle name="Normal 22 3 2 6 2 2 2 3" xfId="29082"/>
    <cellStyle name="Normal 22 3 2 6 2 2 3" xfId="29083"/>
    <cellStyle name="Normal 22 3 2 6 2 2 4" xfId="29084"/>
    <cellStyle name="Normal 22 3 2 6 2 3" xfId="29085"/>
    <cellStyle name="Normal 22 3 2 6 2 3 2" xfId="29086"/>
    <cellStyle name="Normal 22 3 2 6 2 3 3" xfId="29087"/>
    <cellStyle name="Normal 22 3 2 6 2 4" xfId="29088"/>
    <cellStyle name="Normal 22 3 2 6 2 5" xfId="29089"/>
    <cellStyle name="Normal 22 3 2 6 3" xfId="29090"/>
    <cellStyle name="Normal 22 3 2 6 3 2" xfId="29091"/>
    <cellStyle name="Normal 22 3 2 6 3 2 2" xfId="29092"/>
    <cellStyle name="Normal 22 3 2 6 3 2 3" xfId="29093"/>
    <cellStyle name="Normal 22 3 2 6 3 3" xfId="29094"/>
    <cellStyle name="Normal 22 3 2 6 3 4" xfId="29095"/>
    <cellStyle name="Normal 22 3 2 6 4" xfId="29096"/>
    <cellStyle name="Normal 22 3 2 6 4 2" xfId="29097"/>
    <cellStyle name="Normal 22 3 2 6 4 3" xfId="29098"/>
    <cellStyle name="Normal 22 3 2 6 5" xfId="29099"/>
    <cellStyle name="Normal 22 3 2 6 6" xfId="29100"/>
    <cellStyle name="Normal 22 3 2 6 7" xfId="29101"/>
    <cellStyle name="Normal 22 3 2 6 8" xfId="29102"/>
    <cellStyle name="Normal 22 3 2 7" xfId="29103"/>
    <cellStyle name="Normal 22 3 2 7 2" xfId="29104"/>
    <cellStyle name="Normal 22 3 2 7 2 2" xfId="29105"/>
    <cellStyle name="Normal 22 3 2 7 2 2 2" xfId="29106"/>
    <cellStyle name="Normal 22 3 2 7 2 2 3" xfId="29107"/>
    <cellStyle name="Normal 22 3 2 7 2 3" xfId="29108"/>
    <cellStyle name="Normal 22 3 2 7 2 4" xfId="29109"/>
    <cellStyle name="Normal 22 3 2 7 3" xfId="29110"/>
    <cellStyle name="Normal 22 3 2 7 3 2" xfId="29111"/>
    <cellStyle name="Normal 22 3 2 7 3 3" xfId="29112"/>
    <cellStyle name="Normal 22 3 2 7 4" xfId="29113"/>
    <cellStyle name="Normal 22 3 2 7 5" xfId="29114"/>
    <cellStyle name="Normal 22 3 2 8" xfId="29115"/>
    <cellStyle name="Normal 22 3 2 8 2" xfId="29116"/>
    <cellStyle name="Normal 22 3 2 8 2 2" xfId="29117"/>
    <cellStyle name="Normal 22 3 2 8 2 2 2" xfId="29118"/>
    <cellStyle name="Normal 22 3 2 8 2 2 3" xfId="29119"/>
    <cellStyle name="Normal 22 3 2 8 2 3" xfId="29120"/>
    <cellStyle name="Normal 22 3 2 8 2 4" xfId="29121"/>
    <cellStyle name="Normal 22 3 2 8 3" xfId="29122"/>
    <cellStyle name="Normal 22 3 2 8 3 2" xfId="29123"/>
    <cellStyle name="Normal 22 3 2 8 3 3" xfId="29124"/>
    <cellStyle name="Normal 22 3 2 8 4" xfId="29125"/>
    <cellStyle name="Normal 22 3 2 8 5" xfId="29126"/>
    <cellStyle name="Normal 22 3 2 9" xfId="29127"/>
    <cellStyle name="Normal 22 3 2 9 2" xfId="29128"/>
    <cellStyle name="Normal 22 3 2 9 2 2" xfId="29129"/>
    <cellStyle name="Normal 22 3 2 9 2 2 2" xfId="29130"/>
    <cellStyle name="Normal 22 3 2 9 2 2 3" xfId="29131"/>
    <cellStyle name="Normal 22 3 2 9 2 3" xfId="29132"/>
    <cellStyle name="Normal 22 3 2 9 2 4" xfId="29133"/>
    <cellStyle name="Normal 22 3 2 9 3" xfId="29134"/>
    <cellStyle name="Normal 22 3 2 9 3 2" xfId="29135"/>
    <cellStyle name="Normal 22 3 2 9 3 3" xfId="29136"/>
    <cellStyle name="Normal 22 3 2 9 4" xfId="29137"/>
    <cellStyle name="Normal 22 3 2 9 5" xfId="29138"/>
    <cellStyle name="Normal 22 3 3" xfId="29139"/>
    <cellStyle name="Normal 22 3 3 2" xfId="29140"/>
    <cellStyle name="Normal 22 3 3 3" xfId="29141"/>
    <cellStyle name="Normal 22 3 4" xfId="29142"/>
    <cellStyle name="Normal 22 3 4 2" xfId="29143"/>
    <cellStyle name="Normal 22 3 5" xfId="29144"/>
    <cellStyle name="Normal 22 3 5 2" xfId="29145"/>
    <cellStyle name="Normal 22 3 6" xfId="29146"/>
    <cellStyle name="Normal 22 3 7" xfId="29147"/>
    <cellStyle name="Normal 22 3 8" xfId="29148"/>
    <cellStyle name="Normal 22 3 9" xfId="29149"/>
    <cellStyle name="Normal 22 4" xfId="29150"/>
    <cellStyle name="Normal 22 4 10" xfId="29151"/>
    <cellStyle name="Normal 22 4 10 2" xfId="29152"/>
    <cellStyle name="Normal 22 4 10 2 2" xfId="29153"/>
    <cellStyle name="Normal 22 4 10 2 2 2" xfId="29154"/>
    <cellStyle name="Normal 22 4 10 2 2 3" xfId="29155"/>
    <cellStyle name="Normal 22 4 10 2 3" xfId="29156"/>
    <cellStyle name="Normal 22 4 10 2 4" xfId="29157"/>
    <cellStyle name="Normal 22 4 10 3" xfId="29158"/>
    <cellStyle name="Normal 22 4 10 3 2" xfId="29159"/>
    <cellStyle name="Normal 22 4 10 3 3" xfId="29160"/>
    <cellStyle name="Normal 22 4 10 4" xfId="29161"/>
    <cellStyle name="Normal 22 4 10 5" xfId="29162"/>
    <cellStyle name="Normal 22 4 11" xfId="29163"/>
    <cellStyle name="Normal 22 4 11 2" xfId="29164"/>
    <cellStyle name="Normal 22 4 11 2 2" xfId="29165"/>
    <cellStyle name="Normal 22 4 11 2 2 2" xfId="29166"/>
    <cellStyle name="Normal 22 4 11 2 2 3" xfId="29167"/>
    <cellStyle name="Normal 22 4 11 2 3" xfId="29168"/>
    <cellStyle name="Normal 22 4 11 2 4" xfId="29169"/>
    <cellStyle name="Normal 22 4 11 3" xfId="29170"/>
    <cellStyle name="Normal 22 4 11 3 2" xfId="29171"/>
    <cellStyle name="Normal 22 4 11 3 3" xfId="29172"/>
    <cellStyle name="Normal 22 4 11 4" xfId="29173"/>
    <cellStyle name="Normal 22 4 11 5" xfId="29174"/>
    <cellStyle name="Normal 22 4 12" xfId="29175"/>
    <cellStyle name="Normal 22 4 12 2" xfId="29176"/>
    <cellStyle name="Normal 22 4 12 2 2" xfId="29177"/>
    <cellStyle name="Normal 22 4 12 2 3" xfId="29178"/>
    <cellStyle name="Normal 22 4 12 3" xfId="29179"/>
    <cellStyle name="Normal 22 4 12 4" xfId="29180"/>
    <cellStyle name="Normal 22 4 13" xfId="29181"/>
    <cellStyle name="Normal 22 4 13 2" xfId="29182"/>
    <cellStyle name="Normal 22 4 13 2 2" xfId="29183"/>
    <cellStyle name="Normal 22 4 13 2 3" xfId="29184"/>
    <cellStyle name="Normal 22 4 13 3" xfId="29185"/>
    <cellStyle name="Normal 22 4 13 4" xfId="29186"/>
    <cellStyle name="Normal 22 4 14" xfId="29187"/>
    <cellStyle name="Normal 22 4 14 2" xfId="29188"/>
    <cellStyle name="Normal 22 4 14 3" xfId="29189"/>
    <cellStyle name="Normal 22 4 15" xfId="29190"/>
    <cellStyle name="Normal 22 4 16" xfId="29191"/>
    <cellStyle name="Normal 22 4 17" xfId="29192"/>
    <cellStyle name="Normal 22 4 2" xfId="29193"/>
    <cellStyle name="Normal 22 4 2 10" xfId="29194"/>
    <cellStyle name="Normal 22 4 2 10 2" xfId="29195"/>
    <cellStyle name="Normal 22 4 2 10 2 2" xfId="29196"/>
    <cellStyle name="Normal 22 4 2 10 2 3" xfId="29197"/>
    <cellStyle name="Normal 22 4 2 10 3" xfId="29198"/>
    <cellStyle name="Normal 22 4 2 10 4" xfId="29199"/>
    <cellStyle name="Normal 22 4 2 11" xfId="29200"/>
    <cellStyle name="Normal 22 4 2 11 2" xfId="29201"/>
    <cellStyle name="Normal 22 4 2 11 2 2" xfId="29202"/>
    <cellStyle name="Normal 22 4 2 11 2 3" xfId="29203"/>
    <cellStyle name="Normal 22 4 2 11 3" xfId="29204"/>
    <cellStyle name="Normal 22 4 2 11 4" xfId="29205"/>
    <cellStyle name="Normal 22 4 2 12" xfId="29206"/>
    <cellStyle name="Normal 22 4 2 12 2" xfId="29207"/>
    <cellStyle name="Normal 22 4 2 12 3" xfId="29208"/>
    <cellStyle name="Normal 22 4 2 13" xfId="29209"/>
    <cellStyle name="Normal 22 4 2 14" xfId="29210"/>
    <cellStyle name="Normal 22 4 2 15" xfId="29211"/>
    <cellStyle name="Normal 22 4 2 2" xfId="29212"/>
    <cellStyle name="Normal 22 4 2 2 2" xfId="29213"/>
    <cellStyle name="Normal 22 4 2 2 3" xfId="29214"/>
    <cellStyle name="Normal 22 4 2 2 3 2" xfId="29215"/>
    <cellStyle name="Normal 22 4 2 2 3 2 2" xfId="29216"/>
    <cellStyle name="Normal 22 4 2 2 3 2 3" xfId="29217"/>
    <cellStyle name="Normal 22 4 2 2 3 3" xfId="29218"/>
    <cellStyle name="Normal 22 4 2 2 3 4" xfId="29219"/>
    <cellStyle name="Normal 22 4 2 2 4" xfId="29220"/>
    <cellStyle name="Normal 22 4 2 2 4 2" xfId="29221"/>
    <cellStyle name="Normal 22 4 2 2 4 3" xfId="29222"/>
    <cellStyle name="Normal 22 4 2 2 5" xfId="29223"/>
    <cellStyle name="Normal 22 4 2 2 6" xfId="29224"/>
    <cellStyle name="Normal 22 4 2 2 7" xfId="29225"/>
    <cellStyle name="Normal 22 4 2 3" xfId="29226"/>
    <cellStyle name="Normal 22 4 2 3 2" xfId="29227"/>
    <cellStyle name="Normal 22 4 2 3 2 2" xfId="29228"/>
    <cellStyle name="Normal 22 4 2 3 2 2 2" xfId="29229"/>
    <cellStyle name="Normal 22 4 2 3 2 2 2 2" xfId="29230"/>
    <cellStyle name="Normal 22 4 2 3 2 2 2 3" xfId="29231"/>
    <cellStyle name="Normal 22 4 2 3 2 2 3" xfId="29232"/>
    <cellStyle name="Normal 22 4 2 3 2 2 4" xfId="29233"/>
    <cellStyle name="Normal 22 4 2 3 2 3" xfId="29234"/>
    <cellStyle name="Normal 22 4 2 3 2 3 2" xfId="29235"/>
    <cellStyle name="Normal 22 4 2 3 2 3 3" xfId="29236"/>
    <cellStyle name="Normal 22 4 2 3 2 4" xfId="29237"/>
    <cellStyle name="Normal 22 4 2 3 2 5" xfId="29238"/>
    <cellStyle name="Normal 22 4 2 3 3" xfId="29239"/>
    <cellStyle name="Normal 22 4 2 3 3 2" xfId="29240"/>
    <cellStyle name="Normal 22 4 2 3 3 2 2" xfId="29241"/>
    <cellStyle name="Normal 22 4 2 3 3 2 2 2" xfId="29242"/>
    <cellStyle name="Normal 22 4 2 3 3 2 2 3" xfId="29243"/>
    <cellStyle name="Normal 22 4 2 3 3 2 3" xfId="29244"/>
    <cellStyle name="Normal 22 4 2 3 3 2 4" xfId="29245"/>
    <cellStyle name="Normal 22 4 2 3 3 3" xfId="29246"/>
    <cellStyle name="Normal 22 4 2 3 3 3 2" xfId="29247"/>
    <cellStyle name="Normal 22 4 2 3 3 3 3" xfId="29248"/>
    <cellStyle name="Normal 22 4 2 3 3 4" xfId="29249"/>
    <cellStyle name="Normal 22 4 2 3 3 5" xfId="29250"/>
    <cellStyle name="Normal 22 4 2 3 4" xfId="29251"/>
    <cellStyle name="Normal 22 4 2 3 4 2" xfId="29252"/>
    <cellStyle name="Normal 22 4 2 3 4 2 2" xfId="29253"/>
    <cellStyle name="Normal 22 4 2 3 4 2 2 2" xfId="29254"/>
    <cellStyle name="Normal 22 4 2 3 4 2 2 3" xfId="29255"/>
    <cellStyle name="Normal 22 4 2 3 4 2 3" xfId="29256"/>
    <cellStyle name="Normal 22 4 2 3 4 2 4" xfId="29257"/>
    <cellStyle name="Normal 22 4 2 3 4 3" xfId="29258"/>
    <cellStyle name="Normal 22 4 2 3 4 3 2" xfId="29259"/>
    <cellStyle name="Normal 22 4 2 3 4 3 3" xfId="29260"/>
    <cellStyle name="Normal 22 4 2 3 4 4" xfId="29261"/>
    <cellStyle name="Normal 22 4 2 3 4 5" xfId="29262"/>
    <cellStyle name="Normal 22 4 2 3 5" xfId="29263"/>
    <cellStyle name="Normal 22 4 2 3 5 2" xfId="29264"/>
    <cellStyle name="Normal 22 4 2 3 5 2 2" xfId="29265"/>
    <cellStyle name="Normal 22 4 2 3 5 2 3" xfId="29266"/>
    <cellStyle name="Normal 22 4 2 3 5 3" xfId="29267"/>
    <cellStyle name="Normal 22 4 2 3 5 4" xfId="29268"/>
    <cellStyle name="Normal 22 4 2 3 6" xfId="29269"/>
    <cellStyle name="Normal 22 4 2 3 6 2" xfId="29270"/>
    <cellStyle name="Normal 22 4 2 3 6 3" xfId="29271"/>
    <cellStyle name="Normal 22 4 2 3 7" xfId="29272"/>
    <cellStyle name="Normal 22 4 2 3 8" xfId="29273"/>
    <cellStyle name="Normal 22 4 2 3 9" xfId="29274"/>
    <cellStyle name="Normal 22 4 2 4" xfId="29275"/>
    <cellStyle name="Normal 22 4 2 4 2" xfId="29276"/>
    <cellStyle name="Normal 22 4 2 4 2 2" xfId="29277"/>
    <cellStyle name="Normal 22 4 2 4 2 2 2" xfId="29278"/>
    <cellStyle name="Normal 22 4 2 4 2 2 2 2" xfId="29279"/>
    <cellStyle name="Normal 22 4 2 4 2 2 2 3" xfId="29280"/>
    <cellStyle name="Normal 22 4 2 4 2 2 3" xfId="29281"/>
    <cellStyle name="Normal 22 4 2 4 2 2 4" xfId="29282"/>
    <cellStyle name="Normal 22 4 2 4 2 3" xfId="29283"/>
    <cellStyle name="Normal 22 4 2 4 2 3 2" xfId="29284"/>
    <cellStyle name="Normal 22 4 2 4 2 3 3" xfId="29285"/>
    <cellStyle name="Normal 22 4 2 4 2 4" xfId="29286"/>
    <cellStyle name="Normal 22 4 2 4 2 5" xfId="29287"/>
    <cellStyle name="Normal 22 4 2 4 3" xfId="29288"/>
    <cellStyle name="Normal 22 4 2 4 3 2" xfId="29289"/>
    <cellStyle name="Normal 22 4 2 4 3 2 2" xfId="29290"/>
    <cellStyle name="Normal 22 4 2 4 3 2 3" xfId="29291"/>
    <cellStyle name="Normal 22 4 2 4 3 3" xfId="29292"/>
    <cellStyle name="Normal 22 4 2 4 3 4" xfId="29293"/>
    <cellStyle name="Normal 22 4 2 4 4" xfId="29294"/>
    <cellStyle name="Normal 22 4 2 4 4 2" xfId="29295"/>
    <cellStyle name="Normal 22 4 2 4 4 3" xfId="29296"/>
    <cellStyle name="Normal 22 4 2 4 5" xfId="29297"/>
    <cellStyle name="Normal 22 4 2 4 6" xfId="29298"/>
    <cellStyle name="Normal 22 4 2 5" xfId="29299"/>
    <cellStyle name="Normal 22 4 2 5 2" xfId="29300"/>
    <cellStyle name="Normal 22 4 2 5 2 2" xfId="29301"/>
    <cellStyle name="Normal 22 4 2 5 2 2 2" xfId="29302"/>
    <cellStyle name="Normal 22 4 2 5 2 2 3" xfId="29303"/>
    <cellStyle name="Normal 22 4 2 5 2 3" xfId="29304"/>
    <cellStyle name="Normal 22 4 2 5 2 4" xfId="29305"/>
    <cellStyle name="Normal 22 4 2 5 3" xfId="29306"/>
    <cellStyle name="Normal 22 4 2 5 3 2" xfId="29307"/>
    <cellStyle name="Normal 22 4 2 5 3 3" xfId="29308"/>
    <cellStyle name="Normal 22 4 2 5 4" xfId="29309"/>
    <cellStyle name="Normal 22 4 2 5 5" xfId="29310"/>
    <cellStyle name="Normal 22 4 2 6" xfId="29311"/>
    <cellStyle name="Normal 22 4 2 6 2" xfId="29312"/>
    <cellStyle name="Normal 22 4 2 6 2 2" xfId="29313"/>
    <cellStyle name="Normal 22 4 2 6 2 2 2" xfId="29314"/>
    <cellStyle name="Normal 22 4 2 6 2 2 3" xfId="29315"/>
    <cellStyle name="Normal 22 4 2 6 2 3" xfId="29316"/>
    <cellStyle name="Normal 22 4 2 6 2 4" xfId="29317"/>
    <cellStyle name="Normal 22 4 2 6 3" xfId="29318"/>
    <cellStyle name="Normal 22 4 2 6 3 2" xfId="29319"/>
    <cellStyle name="Normal 22 4 2 6 3 3" xfId="29320"/>
    <cellStyle name="Normal 22 4 2 6 4" xfId="29321"/>
    <cellStyle name="Normal 22 4 2 6 5" xfId="29322"/>
    <cellStyle name="Normal 22 4 2 7" xfId="29323"/>
    <cellStyle name="Normal 22 4 2 7 2" xfId="29324"/>
    <cellStyle name="Normal 22 4 2 7 2 2" xfId="29325"/>
    <cellStyle name="Normal 22 4 2 7 2 2 2" xfId="29326"/>
    <cellStyle name="Normal 22 4 2 7 2 2 3" xfId="29327"/>
    <cellStyle name="Normal 22 4 2 7 2 3" xfId="29328"/>
    <cellStyle name="Normal 22 4 2 7 2 4" xfId="29329"/>
    <cellStyle name="Normal 22 4 2 7 3" xfId="29330"/>
    <cellStyle name="Normal 22 4 2 7 3 2" xfId="29331"/>
    <cellStyle name="Normal 22 4 2 7 3 3" xfId="29332"/>
    <cellStyle name="Normal 22 4 2 7 4" xfId="29333"/>
    <cellStyle name="Normal 22 4 2 7 5" xfId="29334"/>
    <cellStyle name="Normal 22 4 2 8" xfId="29335"/>
    <cellStyle name="Normal 22 4 2 8 2" xfId="29336"/>
    <cellStyle name="Normal 22 4 2 8 2 2" xfId="29337"/>
    <cellStyle name="Normal 22 4 2 8 2 2 2" xfId="29338"/>
    <cellStyle name="Normal 22 4 2 8 2 2 3" xfId="29339"/>
    <cellStyle name="Normal 22 4 2 8 2 3" xfId="29340"/>
    <cellStyle name="Normal 22 4 2 8 2 4" xfId="29341"/>
    <cellStyle name="Normal 22 4 2 8 3" xfId="29342"/>
    <cellStyle name="Normal 22 4 2 8 3 2" xfId="29343"/>
    <cellStyle name="Normal 22 4 2 8 3 3" xfId="29344"/>
    <cellStyle name="Normal 22 4 2 8 4" xfId="29345"/>
    <cellStyle name="Normal 22 4 2 8 5" xfId="29346"/>
    <cellStyle name="Normal 22 4 2 9" xfId="29347"/>
    <cellStyle name="Normal 22 4 2 9 2" xfId="29348"/>
    <cellStyle name="Normal 22 4 2 9 2 2" xfId="29349"/>
    <cellStyle name="Normal 22 4 2 9 2 2 2" xfId="29350"/>
    <cellStyle name="Normal 22 4 2 9 2 2 3" xfId="29351"/>
    <cellStyle name="Normal 22 4 2 9 2 3" xfId="29352"/>
    <cellStyle name="Normal 22 4 2 9 2 4" xfId="29353"/>
    <cellStyle name="Normal 22 4 2 9 3" xfId="29354"/>
    <cellStyle name="Normal 22 4 2 9 3 2" xfId="29355"/>
    <cellStyle name="Normal 22 4 2 9 3 3" xfId="29356"/>
    <cellStyle name="Normal 22 4 2 9 4" xfId="29357"/>
    <cellStyle name="Normal 22 4 2 9 5" xfId="29358"/>
    <cellStyle name="Normal 22 4 3" xfId="29359"/>
    <cellStyle name="Normal 22 4 3 2" xfId="29360"/>
    <cellStyle name="Normal 22 4 3 3" xfId="29361"/>
    <cellStyle name="Normal 22 4 4" xfId="29362"/>
    <cellStyle name="Normal 22 4 4 10" xfId="29363"/>
    <cellStyle name="Normal 22 4 4 2" xfId="29364"/>
    <cellStyle name="Normal 22 4 4 2 2" xfId="29365"/>
    <cellStyle name="Normal 22 4 4 2 2 2" xfId="29366"/>
    <cellStyle name="Normal 22 4 4 2 2 2 2" xfId="29367"/>
    <cellStyle name="Normal 22 4 4 2 2 2 3" xfId="29368"/>
    <cellStyle name="Normal 22 4 4 2 2 3" xfId="29369"/>
    <cellStyle name="Normal 22 4 4 2 2 4" xfId="29370"/>
    <cellStyle name="Normal 22 4 4 2 3" xfId="29371"/>
    <cellStyle name="Normal 22 4 4 2 3 2" xfId="29372"/>
    <cellStyle name="Normal 22 4 4 2 3 3" xfId="29373"/>
    <cellStyle name="Normal 22 4 4 2 4" xfId="29374"/>
    <cellStyle name="Normal 22 4 4 2 5" xfId="29375"/>
    <cellStyle name="Normal 22 4 4 3" xfId="29376"/>
    <cellStyle name="Normal 22 4 4 3 2" xfId="29377"/>
    <cellStyle name="Normal 22 4 4 3 2 2" xfId="29378"/>
    <cellStyle name="Normal 22 4 4 3 2 2 2" xfId="29379"/>
    <cellStyle name="Normal 22 4 4 3 2 2 3" xfId="29380"/>
    <cellStyle name="Normal 22 4 4 3 2 3" xfId="29381"/>
    <cellStyle name="Normal 22 4 4 3 2 4" xfId="29382"/>
    <cellStyle name="Normal 22 4 4 3 3" xfId="29383"/>
    <cellStyle name="Normal 22 4 4 3 3 2" xfId="29384"/>
    <cellStyle name="Normal 22 4 4 3 3 3" xfId="29385"/>
    <cellStyle name="Normal 22 4 4 3 4" xfId="29386"/>
    <cellStyle name="Normal 22 4 4 3 5" xfId="29387"/>
    <cellStyle name="Normal 22 4 4 4" xfId="29388"/>
    <cellStyle name="Normal 22 4 4 4 2" xfId="29389"/>
    <cellStyle name="Normal 22 4 4 4 2 2" xfId="29390"/>
    <cellStyle name="Normal 22 4 4 4 2 2 2" xfId="29391"/>
    <cellStyle name="Normal 22 4 4 4 2 2 3" xfId="29392"/>
    <cellStyle name="Normal 22 4 4 4 2 3" xfId="29393"/>
    <cellStyle name="Normal 22 4 4 4 2 4" xfId="29394"/>
    <cellStyle name="Normal 22 4 4 4 3" xfId="29395"/>
    <cellStyle name="Normal 22 4 4 4 3 2" xfId="29396"/>
    <cellStyle name="Normal 22 4 4 4 3 3" xfId="29397"/>
    <cellStyle name="Normal 22 4 4 4 4" xfId="29398"/>
    <cellStyle name="Normal 22 4 4 4 5" xfId="29399"/>
    <cellStyle name="Normal 22 4 4 5" xfId="29400"/>
    <cellStyle name="Normal 22 4 4 5 2" xfId="29401"/>
    <cellStyle name="Normal 22 4 4 5 2 2" xfId="29402"/>
    <cellStyle name="Normal 22 4 4 5 2 2 2" xfId="29403"/>
    <cellStyle name="Normal 22 4 4 5 2 2 3" xfId="29404"/>
    <cellStyle name="Normal 22 4 4 5 2 3" xfId="29405"/>
    <cellStyle name="Normal 22 4 4 5 2 4" xfId="29406"/>
    <cellStyle name="Normal 22 4 4 5 3" xfId="29407"/>
    <cellStyle name="Normal 22 4 4 5 3 2" xfId="29408"/>
    <cellStyle name="Normal 22 4 4 5 3 3" xfId="29409"/>
    <cellStyle name="Normal 22 4 4 5 4" xfId="29410"/>
    <cellStyle name="Normal 22 4 4 5 5" xfId="29411"/>
    <cellStyle name="Normal 22 4 4 6" xfId="29412"/>
    <cellStyle name="Normal 22 4 4 6 2" xfId="29413"/>
    <cellStyle name="Normal 22 4 4 6 2 2" xfId="29414"/>
    <cellStyle name="Normal 22 4 4 6 2 3" xfId="29415"/>
    <cellStyle name="Normal 22 4 4 6 3" xfId="29416"/>
    <cellStyle name="Normal 22 4 4 6 4" xfId="29417"/>
    <cellStyle name="Normal 22 4 4 7" xfId="29418"/>
    <cellStyle name="Normal 22 4 4 7 2" xfId="29419"/>
    <cellStyle name="Normal 22 4 4 7 3" xfId="29420"/>
    <cellStyle name="Normal 22 4 4 8" xfId="29421"/>
    <cellStyle name="Normal 22 4 4 9" xfId="29422"/>
    <cellStyle name="Normal 22 4 5" xfId="29423"/>
    <cellStyle name="Normal 22 4 5 2" xfId="29424"/>
    <cellStyle name="Normal 22 4 5 2 2" xfId="29425"/>
    <cellStyle name="Normal 22 4 5 2 2 2" xfId="29426"/>
    <cellStyle name="Normal 22 4 5 2 2 2 2" xfId="29427"/>
    <cellStyle name="Normal 22 4 5 2 2 2 3" xfId="29428"/>
    <cellStyle name="Normal 22 4 5 2 2 3" xfId="29429"/>
    <cellStyle name="Normal 22 4 5 2 2 4" xfId="29430"/>
    <cellStyle name="Normal 22 4 5 2 3" xfId="29431"/>
    <cellStyle name="Normal 22 4 5 2 3 2" xfId="29432"/>
    <cellStyle name="Normal 22 4 5 2 3 3" xfId="29433"/>
    <cellStyle name="Normal 22 4 5 2 4" xfId="29434"/>
    <cellStyle name="Normal 22 4 5 2 5" xfId="29435"/>
    <cellStyle name="Normal 22 4 5 3" xfId="29436"/>
    <cellStyle name="Normal 22 4 5 3 2" xfId="29437"/>
    <cellStyle name="Normal 22 4 5 3 2 2" xfId="29438"/>
    <cellStyle name="Normal 22 4 5 3 2 2 2" xfId="29439"/>
    <cellStyle name="Normal 22 4 5 3 2 2 3" xfId="29440"/>
    <cellStyle name="Normal 22 4 5 3 2 3" xfId="29441"/>
    <cellStyle name="Normal 22 4 5 3 2 4" xfId="29442"/>
    <cellStyle name="Normal 22 4 5 3 3" xfId="29443"/>
    <cellStyle name="Normal 22 4 5 3 3 2" xfId="29444"/>
    <cellStyle name="Normal 22 4 5 3 3 3" xfId="29445"/>
    <cellStyle name="Normal 22 4 5 3 4" xfId="29446"/>
    <cellStyle name="Normal 22 4 5 3 5" xfId="29447"/>
    <cellStyle name="Normal 22 4 5 4" xfId="29448"/>
    <cellStyle name="Normal 22 4 5 4 2" xfId="29449"/>
    <cellStyle name="Normal 22 4 5 4 2 2" xfId="29450"/>
    <cellStyle name="Normal 22 4 5 4 2 2 2" xfId="29451"/>
    <cellStyle name="Normal 22 4 5 4 2 2 3" xfId="29452"/>
    <cellStyle name="Normal 22 4 5 4 2 3" xfId="29453"/>
    <cellStyle name="Normal 22 4 5 4 2 4" xfId="29454"/>
    <cellStyle name="Normal 22 4 5 4 3" xfId="29455"/>
    <cellStyle name="Normal 22 4 5 4 3 2" xfId="29456"/>
    <cellStyle name="Normal 22 4 5 4 3 3" xfId="29457"/>
    <cellStyle name="Normal 22 4 5 4 4" xfId="29458"/>
    <cellStyle name="Normal 22 4 5 4 5" xfId="29459"/>
    <cellStyle name="Normal 22 4 5 5" xfId="29460"/>
    <cellStyle name="Normal 22 4 5 5 2" xfId="29461"/>
    <cellStyle name="Normal 22 4 5 5 2 2" xfId="29462"/>
    <cellStyle name="Normal 22 4 5 5 2 3" xfId="29463"/>
    <cellStyle name="Normal 22 4 5 5 3" xfId="29464"/>
    <cellStyle name="Normal 22 4 5 5 4" xfId="29465"/>
    <cellStyle name="Normal 22 4 5 6" xfId="29466"/>
    <cellStyle name="Normal 22 4 5 6 2" xfId="29467"/>
    <cellStyle name="Normal 22 4 5 6 3" xfId="29468"/>
    <cellStyle name="Normal 22 4 5 7" xfId="29469"/>
    <cellStyle name="Normal 22 4 5 8" xfId="29470"/>
    <cellStyle name="Normal 22 4 5 9" xfId="29471"/>
    <cellStyle name="Normal 22 4 6" xfId="29472"/>
    <cellStyle name="Normal 22 4 6 2" xfId="29473"/>
    <cellStyle name="Normal 22 4 6 2 2" xfId="29474"/>
    <cellStyle name="Normal 22 4 6 2 2 2" xfId="29475"/>
    <cellStyle name="Normal 22 4 6 2 2 2 2" xfId="29476"/>
    <cellStyle name="Normal 22 4 6 2 2 2 3" xfId="29477"/>
    <cellStyle name="Normal 22 4 6 2 2 3" xfId="29478"/>
    <cellStyle name="Normal 22 4 6 2 2 4" xfId="29479"/>
    <cellStyle name="Normal 22 4 6 2 3" xfId="29480"/>
    <cellStyle name="Normal 22 4 6 2 3 2" xfId="29481"/>
    <cellStyle name="Normal 22 4 6 2 3 3" xfId="29482"/>
    <cellStyle name="Normal 22 4 6 2 4" xfId="29483"/>
    <cellStyle name="Normal 22 4 6 2 5" xfId="29484"/>
    <cellStyle name="Normal 22 4 6 3" xfId="29485"/>
    <cellStyle name="Normal 22 4 6 3 2" xfId="29486"/>
    <cellStyle name="Normal 22 4 6 3 2 2" xfId="29487"/>
    <cellStyle name="Normal 22 4 6 3 2 3" xfId="29488"/>
    <cellStyle name="Normal 22 4 6 3 3" xfId="29489"/>
    <cellStyle name="Normal 22 4 6 3 4" xfId="29490"/>
    <cellStyle name="Normal 22 4 6 4" xfId="29491"/>
    <cellStyle name="Normal 22 4 6 4 2" xfId="29492"/>
    <cellStyle name="Normal 22 4 6 4 3" xfId="29493"/>
    <cellStyle name="Normal 22 4 6 5" xfId="29494"/>
    <cellStyle name="Normal 22 4 6 6" xfId="29495"/>
    <cellStyle name="Normal 22 4 6 7" xfId="29496"/>
    <cellStyle name="Normal 22 4 6 8" xfId="29497"/>
    <cellStyle name="Normal 22 4 7" xfId="29498"/>
    <cellStyle name="Normal 22 4 7 2" xfId="29499"/>
    <cellStyle name="Normal 22 4 7 2 2" xfId="29500"/>
    <cellStyle name="Normal 22 4 7 2 2 2" xfId="29501"/>
    <cellStyle name="Normal 22 4 7 2 2 3" xfId="29502"/>
    <cellStyle name="Normal 22 4 7 2 3" xfId="29503"/>
    <cellStyle name="Normal 22 4 7 2 4" xfId="29504"/>
    <cellStyle name="Normal 22 4 7 3" xfId="29505"/>
    <cellStyle name="Normal 22 4 7 3 2" xfId="29506"/>
    <cellStyle name="Normal 22 4 7 3 3" xfId="29507"/>
    <cellStyle name="Normal 22 4 7 4" xfId="29508"/>
    <cellStyle name="Normal 22 4 7 5" xfId="29509"/>
    <cellStyle name="Normal 22 4 8" xfId="29510"/>
    <cellStyle name="Normal 22 4 8 2" xfId="29511"/>
    <cellStyle name="Normal 22 4 8 2 2" xfId="29512"/>
    <cellStyle name="Normal 22 4 8 2 2 2" xfId="29513"/>
    <cellStyle name="Normal 22 4 8 2 2 3" xfId="29514"/>
    <cellStyle name="Normal 22 4 8 2 3" xfId="29515"/>
    <cellStyle name="Normal 22 4 8 2 4" xfId="29516"/>
    <cellStyle name="Normal 22 4 8 3" xfId="29517"/>
    <cellStyle name="Normal 22 4 8 3 2" xfId="29518"/>
    <cellStyle name="Normal 22 4 8 3 3" xfId="29519"/>
    <cellStyle name="Normal 22 4 8 4" xfId="29520"/>
    <cellStyle name="Normal 22 4 8 5" xfId="29521"/>
    <cellStyle name="Normal 22 4 9" xfId="29522"/>
    <cellStyle name="Normal 22 4 9 2" xfId="29523"/>
    <cellStyle name="Normal 22 4 9 2 2" xfId="29524"/>
    <cellStyle name="Normal 22 4 9 2 2 2" xfId="29525"/>
    <cellStyle name="Normal 22 4 9 2 2 3" xfId="29526"/>
    <cellStyle name="Normal 22 4 9 2 3" xfId="29527"/>
    <cellStyle name="Normal 22 4 9 2 4" xfId="29528"/>
    <cellStyle name="Normal 22 4 9 3" xfId="29529"/>
    <cellStyle name="Normal 22 4 9 3 2" xfId="29530"/>
    <cellStyle name="Normal 22 4 9 3 3" xfId="29531"/>
    <cellStyle name="Normal 22 4 9 4" xfId="29532"/>
    <cellStyle name="Normal 22 4 9 5" xfId="29533"/>
    <cellStyle name="Normal 22 5" xfId="29534"/>
    <cellStyle name="Normal 22 5 10" xfId="29535"/>
    <cellStyle name="Normal 22 5 10 2" xfId="29536"/>
    <cellStyle name="Normal 22 5 10 2 2" xfId="29537"/>
    <cellStyle name="Normal 22 5 10 2 2 2" xfId="29538"/>
    <cellStyle name="Normal 22 5 10 2 2 3" xfId="29539"/>
    <cellStyle name="Normal 22 5 10 2 3" xfId="29540"/>
    <cellStyle name="Normal 22 5 10 2 4" xfId="29541"/>
    <cellStyle name="Normal 22 5 10 3" xfId="29542"/>
    <cellStyle name="Normal 22 5 10 3 2" xfId="29543"/>
    <cellStyle name="Normal 22 5 10 3 3" xfId="29544"/>
    <cellStyle name="Normal 22 5 10 4" xfId="29545"/>
    <cellStyle name="Normal 22 5 10 5" xfId="29546"/>
    <cellStyle name="Normal 22 5 11" xfId="29547"/>
    <cellStyle name="Normal 22 5 11 2" xfId="29548"/>
    <cellStyle name="Normal 22 5 11 2 2" xfId="29549"/>
    <cellStyle name="Normal 22 5 11 2 3" xfId="29550"/>
    <cellStyle name="Normal 22 5 11 3" xfId="29551"/>
    <cellStyle name="Normal 22 5 11 4" xfId="29552"/>
    <cellStyle name="Normal 22 5 12" xfId="29553"/>
    <cellStyle name="Normal 22 5 12 2" xfId="29554"/>
    <cellStyle name="Normal 22 5 12 2 2" xfId="29555"/>
    <cellStyle name="Normal 22 5 12 2 3" xfId="29556"/>
    <cellStyle name="Normal 22 5 12 3" xfId="29557"/>
    <cellStyle name="Normal 22 5 12 4" xfId="29558"/>
    <cellStyle name="Normal 22 5 13" xfId="29559"/>
    <cellStyle name="Normal 22 5 13 2" xfId="29560"/>
    <cellStyle name="Normal 22 5 13 3" xfId="29561"/>
    <cellStyle name="Normal 22 5 14" xfId="29562"/>
    <cellStyle name="Normal 22 5 15" xfId="29563"/>
    <cellStyle name="Normal 22 5 16" xfId="29564"/>
    <cellStyle name="Normal 22 5 2" xfId="29565"/>
    <cellStyle name="Normal 22 5 2 10" xfId="29566"/>
    <cellStyle name="Normal 22 5 2 2" xfId="29567"/>
    <cellStyle name="Normal 22 5 2 2 2" xfId="29568"/>
    <cellStyle name="Normal 22 5 2 2 2 2" xfId="29569"/>
    <cellStyle name="Normal 22 5 2 2 2 2 2" xfId="29570"/>
    <cellStyle name="Normal 22 5 2 2 2 2 3" xfId="29571"/>
    <cellStyle name="Normal 22 5 2 2 2 3" xfId="29572"/>
    <cellStyle name="Normal 22 5 2 2 2 4" xfId="29573"/>
    <cellStyle name="Normal 22 5 2 2 3" xfId="29574"/>
    <cellStyle name="Normal 22 5 2 2 3 2" xfId="29575"/>
    <cellStyle name="Normal 22 5 2 2 3 3" xfId="29576"/>
    <cellStyle name="Normal 22 5 2 2 4" xfId="29577"/>
    <cellStyle name="Normal 22 5 2 2 5" xfId="29578"/>
    <cellStyle name="Normal 22 5 2 3" xfId="29579"/>
    <cellStyle name="Normal 22 5 2 3 2" xfId="29580"/>
    <cellStyle name="Normal 22 5 2 3 2 2" xfId="29581"/>
    <cellStyle name="Normal 22 5 2 3 2 2 2" xfId="29582"/>
    <cellStyle name="Normal 22 5 2 3 2 2 3" xfId="29583"/>
    <cellStyle name="Normal 22 5 2 3 2 3" xfId="29584"/>
    <cellStyle name="Normal 22 5 2 3 2 4" xfId="29585"/>
    <cellStyle name="Normal 22 5 2 3 3" xfId="29586"/>
    <cellStyle name="Normal 22 5 2 3 3 2" xfId="29587"/>
    <cellStyle name="Normal 22 5 2 3 3 3" xfId="29588"/>
    <cellStyle name="Normal 22 5 2 3 4" xfId="29589"/>
    <cellStyle name="Normal 22 5 2 3 5" xfId="29590"/>
    <cellStyle name="Normal 22 5 2 4" xfId="29591"/>
    <cellStyle name="Normal 22 5 2 4 2" xfId="29592"/>
    <cellStyle name="Normal 22 5 2 4 2 2" xfId="29593"/>
    <cellStyle name="Normal 22 5 2 4 2 2 2" xfId="29594"/>
    <cellStyle name="Normal 22 5 2 4 2 2 3" xfId="29595"/>
    <cellStyle name="Normal 22 5 2 4 2 3" xfId="29596"/>
    <cellStyle name="Normal 22 5 2 4 2 4" xfId="29597"/>
    <cellStyle name="Normal 22 5 2 4 3" xfId="29598"/>
    <cellStyle name="Normal 22 5 2 4 3 2" xfId="29599"/>
    <cellStyle name="Normal 22 5 2 4 3 3" xfId="29600"/>
    <cellStyle name="Normal 22 5 2 4 4" xfId="29601"/>
    <cellStyle name="Normal 22 5 2 4 5" xfId="29602"/>
    <cellStyle name="Normal 22 5 2 5" xfId="29603"/>
    <cellStyle name="Normal 22 5 2 5 2" xfId="29604"/>
    <cellStyle name="Normal 22 5 2 5 2 2" xfId="29605"/>
    <cellStyle name="Normal 22 5 2 5 2 2 2" xfId="29606"/>
    <cellStyle name="Normal 22 5 2 5 2 2 3" xfId="29607"/>
    <cellStyle name="Normal 22 5 2 5 2 3" xfId="29608"/>
    <cellStyle name="Normal 22 5 2 5 2 4" xfId="29609"/>
    <cellStyle name="Normal 22 5 2 5 3" xfId="29610"/>
    <cellStyle name="Normal 22 5 2 5 3 2" xfId="29611"/>
    <cellStyle name="Normal 22 5 2 5 3 3" xfId="29612"/>
    <cellStyle name="Normal 22 5 2 5 4" xfId="29613"/>
    <cellStyle name="Normal 22 5 2 5 5" xfId="29614"/>
    <cellStyle name="Normal 22 5 2 6" xfId="29615"/>
    <cellStyle name="Normal 22 5 2 6 2" xfId="29616"/>
    <cellStyle name="Normal 22 5 2 6 2 2" xfId="29617"/>
    <cellStyle name="Normal 22 5 2 6 2 3" xfId="29618"/>
    <cellStyle name="Normal 22 5 2 6 3" xfId="29619"/>
    <cellStyle name="Normal 22 5 2 6 4" xfId="29620"/>
    <cellStyle name="Normal 22 5 2 7" xfId="29621"/>
    <cellStyle name="Normal 22 5 2 7 2" xfId="29622"/>
    <cellStyle name="Normal 22 5 2 7 3" xfId="29623"/>
    <cellStyle name="Normal 22 5 2 8" xfId="29624"/>
    <cellStyle name="Normal 22 5 2 9" xfId="29625"/>
    <cellStyle name="Normal 22 5 3" xfId="29626"/>
    <cellStyle name="Normal 22 5 4" xfId="29627"/>
    <cellStyle name="Normal 22 5 4 2" xfId="29628"/>
    <cellStyle name="Normal 22 5 4 2 2" xfId="29629"/>
    <cellStyle name="Normal 22 5 4 2 2 2" xfId="29630"/>
    <cellStyle name="Normal 22 5 4 2 2 2 2" xfId="29631"/>
    <cellStyle name="Normal 22 5 4 2 2 2 3" xfId="29632"/>
    <cellStyle name="Normal 22 5 4 2 2 3" xfId="29633"/>
    <cellStyle name="Normal 22 5 4 2 2 4" xfId="29634"/>
    <cellStyle name="Normal 22 5 4 2 3" xfId="29635"/>
    <cellStyle name="Normal 22 5 4 2 3 2" xfId="29636"/>
    <cellStyle name="Normal 22 5 4 2 3 3" xfId="29637"/>
    <cellStyle name="Normal 22 5 4 2 4" xfId="29638"/>
    <cellStyle name="Normal 22 5 4 2 5" xfId="29639"/>
    <cellStyle name="Normal 22 5 4 3" xfId="29640"/>
    <cellStyle name="Normal 22 5 4 3 2" xfId="29641"/>
    <cellStyle name="Normal 22 5 4 3 2 2" xfId="29642"/>
    <cellStyle name="Normal 22 5 4 3 2 2 2" xfId="29643"/>
    <cellStyle name="Normal 22 5 4 3 2 2 3" xfId="29644"/>
    <cellStyle name="Normal 22 5 4 3 2 3" xfId="29645"/>
    <cellStyle name="Normal 22 5 4 3 2 4" xfId="29646"/>
    <cellStyle name="Normal 22 5 4 3 3" xfId="29647"/>
    <cellStyle name="Normal 22 5 4 3 3 2" xfId="29648"/>
    <cellStyle name="Normal 22 5 4 3 3 3" xfId="29649"/>
    <cellStyle name="Normal 22 5 4 3 4" xfId="29650"/>
    <cellStyle name="Normal 22 5 4 3 5" xfId="29651"/>
    <cellStyle name="Normal 22 5 4 4" xfId="29652"/>
    <cellStyle name="Normal 22 5 4 4 2" xfId="29653"/>
    <cellStyle name="Normal 22 5 4 4 2 2" xfId="29654"/>
    <cellStyle name="Normal 22 5 4 4 2 2 2" xfId="29655"/>
    <cellStyle name="Normal 22 5 4 4 2 2 3" xfId="29656"/>
    <cellStyle name="Normal 22 5 4 4 2 3" xfId="29657"/>
    <cellStyle name="Normal 22 5 4 4 2 4" xfId="29658"/>
    <cellStyle name="Normal 22 5 4 4 3" xfId="29659"/>
    <cellStyle name="Normal 22 5 4 4 3 2" xfId="29660"/>
    <cellStyle name="Normal 22 5 4 4 3 3" xfId="29661"/>
    <cellStyle name="Normal 22 5 4 4 4" xfId="29662"/>
    <cellStyle name="Normal 22 5 4 4 5" xfId="29663"/>
    <cellStyle name="Normal 22 5 4 5" xfId="29664"/>
    <cellStyle name="Normal 22 5 4 5 2" xfId="29665"/>
    <cellStyle name="Normal 22 5 4 5 2 2" xfId="29666"/>
    <cellStyle name="Normal 22 5 4 5 2 3" xfId="29667"/>
    <cellStyle name="Normal 22 5 4 5 3" xfId="29668"/>
    <cellStyle name="Normal 22 5 4 5 4" xfId="29669"/>
    <cellStyle name="Normal 22 5 4 6" xfId="29670"/>
    <cellStyle name="Normal 22 5 4 6 2" xfId="29671"/>
    <cellStyle name="Normal 22 5 4 6 3" xfId="29672"/>
    <cellStyle name="Normal 22 5 4 7" xfId="29673"/>
    <cellStyle name="Normal 22 5 4 8" xfId="29674"/>
    <cellStyle name="Normal 22 5 4 9" xfId="29675"/>
    <cellStyle name="Normal 22 5 5" xfId="29676"/>
    <cellStyle name="Normal 22 5 5 2" xfId="29677"/>
    <cellStyle name="Normal 22 5 5 2 2" xfId="29678"/>
    <cellStyle name="Normal 22 5 5 2 2 2" xfId="29679"/>
    <cellStyle name="Normal 22 5 5 2 2 2 2" xfId="29680"/>
    <cellStyle name="Normal 22 5 5 2 2 2 3" xfId="29681"/>
    <cellStyle name="Normal 22 5 5 2 2 3" xfId="29682"/>
    <cellStyle name="Normal 22 5 5 2 2 4" xfId="29683"/>
    <cellStyle name="Normal 22 5 5 2 3" xfId="29684"/>
    <cellStyle name="Normal 22 5 5 2 3 2" xfId="29685"/>
    <cellStyle name="Normal 22 5 5 2 3 3" xfId="29686"/>
    <cellStyle name="Normal 22 5 5 2 4" xfId="29687"/>
    <cellStyle name="Normal 22 5 5 2 5" xfId="29688"/>
    <cellStyle name="Normal 22 5 5 3" xfId="29689"/>
    <cellStyle name="Normal 22 5 5 3 2" xfId="29690"/>
    <cellStyle name="Normal 22 5 5 3 2 2" xfId="29691"/>
    <cellStyle name="Normal 22 5 5 3 2 3" xfId="29692"/>
    <cellStyle name="Normal 22 5 5 3 3" xfId="29693"/>
    <cellStyle name="Normal 22 5 5 3 4" xfId="29694"/>
    <cellStyle name="Normal 22 5 5 4" xfId="29695"/>
    <cellStyle name="Normal 22 5 5 4 2" xfId="29696"/>
    <cellStyle name="Normal 22 5 5 4 3" xfId="29697"/>
    <cellStyle name="Normal 22 5 5 5" xfId="29698"/>
    <cellStyle name="Normal 22 5 5 6" xfId="29699"/>
    <cellStyle name="Normal 22 5 6" xfId="29700"/>
    <cellStyle name="Normal 22 5 6 2" xfId="29701"/>
    <cellStyle name="Normal 22 5 6 2 2" xfId="29702"/>
    <cellStyle name="Normal 22 5 6 2 2 2" xfId="29703"/>
    <cellStyle name="Normal 22 5 6 2 2 3" xfId="29704"/>
    <cellStyle name="Normal 22 5 6 2 3" xfId="29705"/>
    <cellStyle name="Normal 22 5 6 2 4" xfId="29706"/>
    <cellStyle name="Normal 22 5 6 3" xfId="29707"/>
    <cellStyle name="Normal 22 5 6 3 2" xfId="29708"/>
    <cellStyle name="Normal 22 5 6 3 3" xfId="29709"/>
    <cellStyle name="Normal 22 5 6 4" xfId="29710"/>
    <cellStyle name="Normal 22 5 6 5" xfId="29711"/>
    <cellStyle name="Normal 22 5 7" xfId="29712"/>
    <cellStyle name="Normal 22 5 7 2" xfId="29713"/>
    <cellStyle name="Normal 22 5 7 2 2" xfId="29714"/>
    <cellStyle name="Normal 22 5 7 2 2 2" xfId="29715"/>
    <cellStyle name="Normal 22 5 7 2 2 3" xfId="29716"/>
    <cellStyle name="Normal 22 5 7 2 3" xfId="29717"/>
    <cellStyle name="Normal 22 5 7 2 4" xfId="29718"/>
    <cellStyle name="Normal 22 5 7 3" xfId="29719"/>
    <cellStyle name="Normal 22 5 7 3 2" xfId="29720"/>
    <cellStyle name="Normal 22 5 7 3 3" xfId="29721"/>
    <cellStyle name="Normal 22 5 7 4" xfId="29722"/>
    <cellStyle name="Normal 22 5 7 5" xfId="29723"/>
    <cellStyle name="Normal 22 5 8" xfId="29724"/>
    <cellStyle name="Normal 22 5 8 2" xfId="29725"/>
    <cellStyle name="Normal 22 5 8 2 2" xfId="29726"/>
    <cellStyle name="Normal 22 5 8 2 2 2" xfId="29727"/>
    <cellStyle name="Normal 22 5 8 2 2 3" xfId="29728"/>
    <cellStyle name="Normal 22 5 8 2 3" xfId="29729"/>
    <cellStyle name="Normal 22 5 8 2 4" xfId="29730"/>
    <cellStyle name="Normal 22 5 8 3" xfId="29731"/>
    <cellStyle name="Normal 22 5 8 3 2" xfId="29732"/>
    <cellStyle name="Normal 22 5 8 3 3" xfId="29733"/>
    <cellStyle name="Normal 22 5 8 4" xfId="29734"/>
    <cellStyle name="Normal 22 5 8 5" xfId="29735"/>
    <cellStyle name="Normal 22 5 9" xfId="29736"/>
    <cellStyle name="Normal 22 5 9 2" xfId="29737"/>
    <cellStyle name="Normal 22 5 9 2 2" xfId="29738"/>
    <cellStyle name="Normal 22 5 9 2 2 2" xfId="29739"/>
    <cellStyle name="Normal 22 5 9 2 2 3" xfId="29740"/>
    <cellStyle name="Normal 22 5 9 2 3" xfId="29741"/>
    <cellStyle name="Normal 22 5 9 2 4" xfId="29742"/>
    <cellStyle name="Normal 22 5 9 3" xfId="29743"/>
    <cellStyle name="Normal 22 5 9 3 2" xfId="29744"/>
    <cellStyle name="Normal 22 5 9 3 3" xfId="29745"/>
    <cellStyle name="Normal 22 5 9 4" xfId="29746"/>
    <cellStyle name="Normal 22 5 9 5" xfId="29747"/>
    <cellStyle name="Normal 22 6" xfId="29748"/>
    <cellStyle name="Normal 22 6 10" xfId="29749"/>
    <cellStyle name="Normal 22 6 11" xfId="29750"/>
    <cellStyle name="Normal 22 6 2" xfId="29751"/>
    <cellStyle name="Normal 22 6 2 2" xfId="29752"/>
    <cellStyle name="Normal 22 6 2 2 2" xfId="29753"/>
    <cellStyle name="Normal 22 6 2 2 2 2" xfId="29754"/>
    <cellStyle name="Normal 22 6 2 2 2 2 2" xfId="29755"/>
    <cellStyle name="Normal 22 6 2 2 2 2 3" xfId="29756"/>
    <cellStyle name="Normal 22 6 2 2 2 3" xfId="29757"/>
    <cellStyle name="Normal 22 6 2 2 2 4" xfId="29758"/>
    <cellStyle name="Normal 22 6 2 2 3" xfId="29759"/>
    <cellStyle name="Normal 22 6 2 2 3 2" xfId="29760"/>
    <cellStyle name="Normal 22 6 2 2 3 3" xfId="29761"/>
    <cellStyle name="Normal 22 6 2 2 4" xfId="29762"/>
    <cellStyle name="Normal 22 6 2 2 5" xfId="29763"/>
    <cellStyle name="Normal 22 6 2 3" xfId="29764"/>
    <cellStyle name="Normal 22 6 2 3 2" xfId="29765"/>
    <cellStyle name="Normal 22 6 2 3 2 2" xfId="29766"/>
    <cellStyle name="Normal 22 6 2 3 2 3" xfId="29767"/>
    <cellStyle name="Normal 22 6 2 3 3" xfId="29768"/>
    <cellStyle name="Normal 22 6 2 3 4" xfId="29769"/>
    <cellStyle name="Normal 22 6 2 4" xfId="29770"/>
    <cellStyle name="Normal 22 6 2 4 2" xfId="29771"/>
    <cellStyle name="Normal 22 6 2 4 3" xfId="29772"/>
    <cellStyle name="Normal 22 6 2 5" xfId="29773"/>
    <cellStyle name="Normal 22 6 2 6" xfId="29774"/>
    <cellStyle name="Normal 22 6 3" xfId="29775"/>
    <cellStyle name="Normal 22 6 3 2" xfId="29776"/>
    <cellStyle name="Normal 22 6 3 2 2" xfId="29777"/>
    <cellStyle name="Normal 22 6 3 2 2 2" xfId="29778"/>
    <cellStyle name="Normal 22 6 3 2 2 3" xfId="29779"/>
    <cellStyle name="Normal 22 6 3 2 3" xfId="29780"/>
    <cellStyle name="Normal 22 6 3 2 4" xfId="29781"/>
    <cellStyle name="Normal 22 6 3 3" xfId="29782"/>
    <cellStyle name="Normal 22 6 3 3 2" xfId="29783"/>
    <cellStyle name="Normal 22 6 3 3 3" xfId="29784"/>
    <cellStyle name="Normal 22 6 3 4" xfId="29785"/>
    <cellStyle name="Normal 22 6 3 5" xfId="29786"/>
    <cellStyle name="Normal 22 6 4" xfId="29787"/>
    <cellStyle name="Normal 22 6 4 2" xfId="29788"/>
    <cellStyle name="Normal 22 6 4 2 2" xfId="29789"/>
    <cellStyle name="Normal 22 6 4 2 2 2" xfId="29790"/>
    <cellStyle name="Normal 22 6 4 2 2 3" xfId="29791"/>
    <cellStyle name="Normal 22 6 4 2 3" xfId="29792"/>
    <cellStyle name="Normal 22 6 4 2 4" xfId="29793"/>
    <cellStyle name="Normal 22 6 4 3" xfId="29794"/>
    <cellStyle name="Normal 22 6 4 3 2" xfId="29795"/>
    <cellStyle name="Normal 22 6 4 3 3" xfId="29796"/>
    <cellStyle name="Normal 22 6 4 4" xfId="29797"/>
    <cellStyle name="Normal 22 6 4 5" xfId="29798"/>
    <cellStyle name="Normal 22 6 5" xfId="29799"/>
    <cellStyle name="Normal 22 6 5 2" xfId="29800"/>
    <cellStyle name="Normal 22 6 5 2 2" xfId="29801"/>
    <cellStyle name="Normal 22 6 5 2 2 2" xfId="29802"/>
    <cellStyle name="Normal 22 6 5 2 2 3" xfId="29803"/>
    <cellStyle name="Normal 22 6 5 2 3" xfId="29804"/>
    <cellStyle name="Normal 22 6 5 2 4" xfId="29805"/>
    <cellStyle name="Normal 22 6 5 3" xfId="29806"/>
    <cellStyle name="Normal 22 6 5 3 2" xfId="29807"/>
    <cellStyle name="Normal 22 6 5 3 3" xfId="29808"/>
    <cellStyle name="Normal 22 6 5 4" xfId="29809"/>
    <cellStyle name="Normal 22 6 5 5" xfId="29810"/>
    <cellStyle name="Normal 22 6 6" xfId="29811"/>
    <cellStyle name="Normal 22 6 6 2" xfId="29812"/>
    <cellStyle name="Normal 22 6 6 2 2" xfId="29813"/>
    <cellStyle name="Normal 22 6 6 2 2 2" xfId="29814"/>
    <cellStyle name="Normal 22 6 6 2 2 3" xfId="29815"/>
    <cellStyle name="Normal 22 6 6 2 3" xfId="29816"/>
    <cellStyle name="Normal 22 6 6 2 4" xfId="29817"/>
    <cellStyle name="Normal 22 6 6 3" xfId="29818"/>
    <cellStyle name="Normal 22 6 6 3 2" xfId="29819"/>
    <cellStyle name="Normal 22 6 6 3 3" xfId="29820"/>
    <cellStyle name="Normal 22 6 6 4" xfId="29821"/>
    <cellStyle name="Normal 22 6 6 5" xfId="29822"/>
    <cellStyle name="Normal 22 6 7" xfId="29823"/>
    <cellStyle name="Normal 22 6 7 2" xfId="29824"/>
    <cellStyle name="Normal 22 6 7 2 2" xfId="29825"/>
    <cellStyle name="Normal 22 6 7 2 3" xfId="29826"/>
    <cellStyle name="Normal 22 6 7 3" xfId="29827"/>
    <cellStyle name="Normal 22 6 7 4" xfId="29828"/>
    <cellStyle name="Normal 22 6 8" xfId="29829"/>
    <cellStyle name="Normal 22 6 8 2" xfId="29830"/>
    <cellStyle name="Normal 22 6 8 3" xfId="29831"/>
    <cellStyle name="Normal 22 6 9" xfId="29832"/>
    <cellStyle name="Normal 22 7" xfId="29833"/>
    <cellStyle name="Normal 22 7 2" xfId="29834"/>
    <cellStyle name="Normal 22 7 2 2" xfId="29835"/>
    <cellStyle name="Normal 22 7 2 2 2" xfId="29836"/>
    <cellStyle name="Normal 22 7 2 2 2 2" xfId="29837"/>
    <cellStyle name="Normal 22 7 2 2 2 3" xfId="29838"/>
    <cellStyle name="Normal 22 7 2 2 3" xfId="29839"/>
    <cellStyle name="Normal 22 7 2 2 4" xfId="29840"/>
    <cellStyle name="Normal 22 7 2 3" xfId="29841"/>
    <cellStyle name="Normal 22 7 2 3 2" xfId="29842"/>
    <cellStyle name="Normal 22 7 2 3 3" xfId="29843"/>
    <cellStyle name="Normal 22 7 2 4" xfId="29844"/>
    <cellStyle name="Normal 22 7 2 5" xfId="29845"/>
    <cellStyle name="Normal 22 7 3" xfId="29846"/>
    <cellStyle name="Normal 22 7 3 2" xfId="29847"/>
    <cellStyle name="Normal 22 7 3 2 2" xfId="29848"/>
    <cellStyle name="Normal 22 7 3 2 2 2" xfId="29849"/>
    <cellStyle name="Normal 22 7 3 2 2 3" xfId="29850"/>
    <cellStyle name="Normal 22 7 3 2 3" xfId="29851"/>
    <cellStyle name="Normal 22 7 3 2 4" xfId="29852"/>
    <cellStyle name="Normal 22 7 3 3" xfId="29853"/>
    <cellStyle name="Normal 22 7 3 3 2" xfId="29854"/>
    <cellStyle name="Normal 22 7 3 3 3" xfId="29855"/>
    <cellStyle name="Normal 22 7 3 4" xfId="29856"/>
    <cellStyle name="Normal 22 7 3 5" xfId="29857"/>
    <cellStyle name="Normal 22 7 4" xfId="29858"/>
    <cellStyle name="Normal 22 7 4 2" xfId="29859"/>
    <cellStyle name="Normal 22 7 4 2 2" xfId="29860"/>
    <cellStyle name="Normal 22 7 4 2 2 2" xfId="29861"/>
    <cellStyle name="Normal 22 7 4 2 2 3" xfId="29862"/>
    <cellStyle name="Normal 22 7 4 2 3" xfId="29863"/>
    <cellStyle name="Normal 22 7 4 2 4" xfId="29864"/>
    <cellStyle name="Normal 22 7 4 3" xfId="29865"/>
    <cellStyle name="Normal 22 7 4 3 2" xfId="29866"/>
    <cellStyle name="Normal 22 7 4 3 3" xfId="29867"/>
    <cellStyle name="Normal 22 7 4 4" xfId="29868"/>
    <cellStyle name="Normal 22 7 4 5" xfId="29869"/>
    <cellStyle name="Normal 22 7 5" xfId="29870"/>
    <cellStyle name="Normal 22 7 5 2" xfId="29871"/>
    <cellStyle name="Normal 22 7 5 2 2" xfId="29872"/>
    <cellStyle name="Normal 22 7 5 2 2 2" xfId="29873"/>
    <cellStyle name="Normal 22 7 5 2 2 3" xfId="29874"/>
    <cellStyle name="Normal 22 7 5 2 3" xfId="29875"/>
    <cellStyle name="Normal 22 7 5 2 4" xfId="29876"/>
    <cellStyle name="Normal 22 7 5 3" xfId="29877"/>
    <cellStyle name="Normal 22 7 5 3 2" xfId="29878"/>
    <cellStyle name="Normal 22 7 5 3 3" xfId="29879"/>
    <cellStyle name="Normal 22 7 5 4" xfId="29880"/>
    <cellStyle name="Normal 22 7 5 5" xfId="29881"/>
    <cellStyle name="Normal 22 7 6" xfId="29882"/>
    <cellStyle name="Normal 22 7 6 2" xfId="29883"/>
    <cellStyle name="Normal 22 7 6 2 2" xfId="29884"/>
    <cellStyle name="Normal 22 7 6 2 2 2" xfId="29885"/>
    <cellStyle name="Normal 22 7 6 2 2 3" xfId="29886"/>
    <cellStyle name="Normal 22 7 6 2 3" xfId="29887"/>
    <cellStyle name="Normal 22 7 6 2 4" xfId="29888"/>
    <cellStyle name="Normal 22 7 6 3" xfId="29889"/>
    <cellStyle name="Normal 22 7 6 3 2" xfId="29890"/>
    <cellStyle name="Normal 22 7 6 3 3" xfId="29891"/>
    <cellStyle name="Normal 22 7 6 4" xfId="29892"/>
    <cellStyle name="Normal 22 7 6 5" xfId="29893"/>
    <cellStyle name="Normal 22 7 7" xfId="29894"/>
    <cellStyle name="Normal 22 7 7 2" xfId="29895"/>
    <cellStyle name="Normal 22 7 7 2 2" xfId="29896"/>
    <cellStyle name="Normal 22 7 7 2 3" xfId="29897"/>
    <cellStyle name="Normal 22 7 7 3" xfId="29898"/>
    <cellStyle name="Normal 22 7 7 4" xfId="29899"/>
    <cellStyle name="Normal 22 7 8" xfId="29900"/>
    <cellStyle name="Normal 22 8" xfId="29901"/>
    <cellStyle name="Normal 22 8 2" xfId="29902"/>
    <cellStyle name="Normal 22 8 3" xfId="29903"/>
    <cellStyle name="Normal 22 8 3 2" xfId="29904"/>
    <cellStyle name="Normal 22 8 3 2 2" xfId="29905"/>
    <cellStyle name="Normal 22 8 3 2 3" xfId="29906"/>
    <cellStyle name="Normal 22 8 3 3" xfId="29907"/>
    <cellStyle name="Normal 22 8 3 4" xfId="29908"/>
    <cellStyle name="Normal 22 8 4" xfId="29909"/>
    <cellStyle name="Normal 22 8 4 2" xfId="29910"/>
    <cellStyle name="Normal 22 8 4 3" xfId="29911"/>
    <cellStyle name="Normal 22 8 5" xfId="29912"/>
    <cellStyle name="Normal 22 8 6" xfId="29913"/>
    <cellStyle name="Normal 22 8 7" xfId="29914"/>
    <cellStyle name="Normal 22 8 8" xfId="29915"/>
    <cellStyle name="Normal 22 9" xfId="29916"/>
    <cellStyle name="Normal 22 9 10" xfId="29917"/>
    <cellStyle name="Normal 22 9 2" xfId="29918"/>
    <cellStyle name="Normal 22 9 2 2" xfId="29919"/>
    <cellStyle name="Normal 22 9 2 2 2" xfId="29920"/>
    <cellStyle name="Normal 22 9 2 2 2 2" xfId="29921"/>
    <cellStyle name="Normal 22 9 2 2 2 3" xfId="29922"/>
    <cellStyle name="Normal 22 9 2 2 3" xfId="29923"/>
    <cellStyle name="Normal 22 9 2 2 4" xfId="29924"/>
    <cellStyle name="Normal 22 9 2 3" xfId="29925"/>
    <cellStyle name="Normal 22 9 2 3 2" xfId="29926"/>
    <cellStyle name="Normal 22 9 2 3 3" xfId="29927"/>
    <cellStyle name="Normal 22 9 2 4" xfId="29928"/>
    <cellStyle name="Normal 22 9 2 5" xfId="29929"/>
    <cellStyle name="Normal 22 9 3" xfId="29930"/>
    <cellStyle name="Normal 22 9 3 2" xfId="29931"/>
    <cellStyle name="Normal 22 9 3 2 2" xfId="29932"/>
    <cellStyle name="Normal 22 9 3 2 2 2" xfId="29933"/>
    <cellStyle name="Normal 22 9 3 2 2 3" xfId="29934"/>
    <cellStyle name="Normal 22 9 3 2 3" xfId="29935"/>
    <cellStyle name="Normal 22 9 3 2 4" xfId="29936"/>
    <cellStyle name="Normal 22 9 3 3" xfId="29937"/>
    <cellStyle name="Normal 22 9 3 3 2" xfId="29938"/>
    <cellStyle name="Normal 22 9 3 3 3" xfId="29939"/>
    <cellStyle name="Normal 22 9 3 4" xfId="29940"/>
    <cellStyle name="Normal 22 9 3 5" xfId="29941"/>
    <cellStyle name="Normal 22 9 4" xfId="29942"/>
    <cellStyle name="Normal 22 9 4 2" xfId="29943"/>
    <cellStyle name="Normal 22 9 4 2 2" xfId="29944"/>
    <cellStyle name="Normal 22 9 4 2 2 2" xfId="29945"/>
    <cellStyle name="Normal 22 9 4 2 2 3" xfId="29946"/>
    <cellStyle name="Normal 22 9 4 2 3" xfId="29947"/>
    <cellStyle name="Normal 22 9 4 2 4" xfId="29948"/>
    <cellStyle name="Normal 22 9 4 3" xfId="29949"/>
    <cellStyle name="Normal 22 9 4 3 2" xfId="29950"/>
    <cellStyle name="Normal 22 9 4 3 3" xfId="29951"/>
    <cellStyle name="Normal 22 9 4 4" xfId="29952"/>
    <cellStyle name="Normal 22 9 4 5" xfId="29953"/>
    <cellStyle name="Normal 22 9 5" xfId="29954"/>
    <cellStyle name="Normal 22 9 5 2" xfId="29955"/>
    <cellStyle name="Normal 22 9 5 2 2" xfId="29956"/>
    <cellStyle name="Normal 22 9 5 2 2 2" xfId="29957"/>
    <cellStyle name="Normal 22 9 5 2 2 3" xfId="29958"/>
    <cellStyle name="Normal 22 9 5 2 3" xfId="29959"/>
    <cellStyle name="Normal 22 9 5 2 4" xfId="29960"/>
    <cellStyle name="Normal 22 9 5 3" xfId="29961"/>
    <cellStyle name="Normal 22 9 5 3 2" xfId="29962"/>
    <cellStyle name="Normal 22 9 5 3 3" xfId="29963"/>
    <cellStyle name="Normal 22 9 5 4" xfId="29964"/>
    <cellStyle name="Normal 22 9 5 5" xfId="29965"/>
    <cellStyle name="Normal 22 9 6" xfId="29966"/>
    <cellStyle name="Normal 22 9 6 2" xfId="29967"/>
    <cellStyle name="Normal 22 9 6 2 2" xfId="29968"/>
    <cellStyle name="Normal 22 9 6 2 3" xfId="29969"/>
    <cellStyle name="Normal 22 9 6 3" xfId="29970"/>
    <cellStyle name="Normal 22 9 6 4" xfId="29971"/>
    <cellStyle name="Normal 22 9 7" xfId="29972"/>
    <cellStyle name="Normal 22 9 7 2" xfId="29973"/>
    <cellStyle name="Normal 22 9 7 3" xfId="29974"/>
    <cellStyle name="Normal 22 9 8" xfId="29975"/>
    <cellStyle name="Normal 22 9 9" xfId="29976"/>
    <cellStyle name="Normal 220" xfId="29977"/>
    <cellStyle name="Normal 220 2" xfId="29978"/>
    <cellStyle name="Normal 221" xfId="29979"/>
    <cellStyle name="Normal 221 2" xfId="29980"/>
    <cellStyle name="Normal 222" xfId="29981"/>
    <cellStyle name="Normal 222 2" xfId="29982"/>
    <cellStyle name="Normal 223" xfId="29983"/>
    <cellStyle name="Normal 223 2" xfId="29984"/>
    <cellStyle name="Normal 224" xfId="29985"/>
    <cellStyle name="Normal 224 2" xfId="29986"/>
    <cellStyle name="Normal 225" xfId="29987"/>
    <cellStyle name="Normal 225 2" xfId="29988"/>
    <cellStyle name="Normal 226" xfId="29989"/>
    <cellStyle name="Normal 226 2" xfId="29990"/>
    <cellStyle name="Normal 227" xfId="29991"/>
    <cellStyle name="Normal 227 2" xfId="29992"/>
    <cellStyle name="Normal 228" xfId="29993"/>
    <cellStyle name="Normal 228 2" xfId="29994"/>
    <cellStyle name="Normal 229" xfId="29995"/>
    <cellStyle name="Normal 229 2" xfId="29996"/>
    <cellStyle name="Normal 23" xfId="29997"/>
    <cellStyle name="Normal 23 10" xfId="29998"/>
    <cellStyle name="Normal 23 10 2" xfId="29999"/>
    <cellStyle name="Normal 23 10 3" xfId="30000"/>
    <cellStyle name="Normal 23 10 4" xfId="30001"/>
    <cellStyle name="Normal 23 10 5" xfId="30002"/>
    <cellStyle name="Normal 23 10 6" xfId="30003"/>
    <cellStyle name="Normal 23 10 7" xfId="30004"/>
    <cellStyle name="Normal 23 10 8" xfId="30005"/>
    <cellStyle name="Normal 23 11" xfId="30006"/>
    <cellStyle name="Normal 23 12" xfId="30007"/>
    <cellStyle name="Normal 23 13" xfId="30008"/>
    <cellStyle name="Normal 23 14" xfId="30009"/>
    <cellStyle name="Normal 23 15" xfId="30010"/>
    <cellStyle name="Normal 23 16" xfId="30011"/>
    <cellStyle name="Normal 23 17" xfId="30012"/>
    <cellStyle name="Normal 23 2" xfId="30013"/>
    <cellStyle name="Normal 23 2 2" xfId="30014"/>
    <cellStyle name="Normal 23 2 2 2" xfId="30015"/>
    <cellStyle name="Normal 23 2 3" xfId="30016"/>
    <cellStyle name="Normal 23 2 3 2" xfId="30017"/>
    <cellStyle name="Normal 23 2 4" xfId="30018"/>
    <cellStyle name="Normal 23 2 5" xfId="30019"/>
    <cellStyle name="Normal 23 2 6" xfId="30020"/>
    <cellStyle name="Normal 23 2 7" xfId="30021"/>
    <cellStyle name="Normal 23 2 8" xfId="30022"/>
    <cellStyle name="Normal 23 3" xfId="30023"/>
    <cellStyle name="Normal 23 3 2" xfId="30024"/>
    <cellStyle name="Normal 23 3 2 2" xfId="30025"/>
    <cellStyle name="Normal 23 3 2 2 2" xfId="30026"/>
    <cellStyle name="Normal 23 3 2 2 2 2" xfId="30027"/>
    <cellStyle name="Normal 23 3 2 2 2 3" xfId="30028"/>
    <cellStyle name="Normal 23 3 2 2 3" xfId="30029"/>
    <cellStyle name="Normal 23 3 2 2 4" xfId="30030"/>
    <cellStyle name="Normal 23 3 2 3" xfId="30031"/>
    <cellStyle name="Normal 23 3 2 3 2" xfId="30032"/>
    <cellStyle name="Normal 23 3 2 3 3" xfId="30033"/>
    <cellStyle name="Normal 23 3 2 4" xfId="30034"/>
    <cellStyle name="Normal 23 3 2 5" xfId="30035"/>
    <cellStyle name="Normal 23 3 3" xfId="30036"/>
    <cellStyle name="Normal 23 3 3 2" xfId="30037"/>
    <cellStyle name="Normal 23 3 3 2 2" xfId="30038"/>
    <cellStyle name="Normal 23 3 3 2 2 2" xfId="30039"/>
    <cellStyle name="Normal 23 3 3 2 2 3" xfId="30040"/>
    <cellStyle name="Normal 23 3 3 2 3" xfId="30041"/>
    <cellStyle name="Normal 23 3 3 2 4" xfId="30042"/>
    <cellStyle name="Normal 23 3 3 3" xfId="30043"/>
    <cellStyle name="Normal 23 3 3 3 2" xfId="30044"/>
    <cellStyle name="Normal 23 3 3 3 3" xfId="30045"/>
    <cellStyle name="Normal 23 3 3 4" xfId="30046"/>
    <cellStyle name="Normal 23 3 3 5" xfId="30047"/>
    <cellStyle name="Normal 23 3 4" xfId="30048"/>
    <cellStyle name="Normal 23 3 4 2" xfId="30049"/>
    <cellStyle name="Normal 23 3 4 2 2" xfId="30050"/>
    <cellStyle name="Normal 23 3 4 2 2 2" xfId="30051"/>
    <cellStyle name="Normal 23 3 4 2 2 3" xfId="30052"/>
    <cellStyle name="Normal 23 3 4 2 3" xfId="30053"/>
    <cellStyle name="Normal 23 3 4 2 4" xfId="30054"/>
    <cellStyle name="Normal 23 3 4 3" xfId="30055"/>
    <cellStyle name="Normal 23 3 4 3 2" xfId="30056"/>
    <cellStyle name="Normal 23 3 4 3 3" xfId="30057"/>
    <cellStyle name="Normal 23 3 4 4" xfId="30058"/>
    <cellStyle name="Normal 23 3 4 5" xfId="30059"/>
    <cellStyle name="Normal 23 3 5" xfId="30060"/>
    <cellStyle name="Normal 23 3 5 2" xfId="30061"/>
    <cellStyle name="Normal 23 3 5 2 2" xfId="30062"/>
    <cellStyle name="Normal 23 3 5 2 2 2" xfId="30063"/>
    <cellStyle name="Normal 23 3 5 2 2 3" xfId="30064"/>
    <cellStyle name="Normal 23 3 5 2 3" xfId="30065"/>
    <cellStyle name="Normal 23 3 5 2 4" xfId="30066"/>
    <cellStyle name="Normal 23 3 5 3" xfId="30067"/>
    <cellStyle name="Normal 23 3 5 3 2" xfId="30068"/>
    <cellStyle name="Normal 23 3 5 3 3" xfId="30069"/>
    <cellStyle name="Normal 23 3 5 4" xfId="30070"/>
    <cellStyle name="Normal 23 3 5 5" xfId="30071"/>
    <cellStyle name="Normal 23 3 6" xfId="30072"/>
    <cellStyle name="Normal 23 3 6 2" xfId="30073"/>
    <cellStyle name="Normal 23 3 6 2 2" xfId="30074"/>
    <cellStyle name="Normal 23 3 6 2 2 2" xfId="30075"/>
    <cellStyle name="Normal 23 3 6 2 2 3" xfId="30076"/>
    <cellStyle name="Normal 23 3 6 2 3" xfId="30077"/>
    <cellStyle name="Normal 23 3 6 2 4" xfId="30078"/>
    <cellStyle name="Normal 23 3 6 3" xfId="30079"/>
    <cellStyle name="Normal 23 3 6 3 2" xfId="30080"/>
    <cellStyle name="Normal 23 3 6 3 3" xfId="30081"/>
    <cellStyle name="Normal 23 3 6 4" xfId="30082"/>
    <cellStyle name="Normal 23 3 6 5" xfId="30083"/>
    <cellStyle name="Normal 23 3 7" xfId="30084"/>
    <cellStyle name="Normal 23 3 7 2" xfId="30085"/>
    <cellStyle name="Normal 23 3 7 2 2" xfId="30086"/>
    <cellStyle name="Normal 23 3 7 2 3" xfId="30087"/>
    <cellStyle name="Normal 23 3 7 3" xfId="30088"/>
    <cellStyle name="Normal 23 3 7 4" xfId="30089"/>
    <cellStyle name="Normal 23 3 8" xfId="30090"/>
    <cellStyle name="Normal 23 4" xfId="30091"/>
    <cellStyle name="Normal 23 4 2" xfId="30092"/>
    <cellStyle name="Normal 23 4 2 2" xfId="30093"/>
    <cellStyle name="Normal 23 4 3" xfId="30094"/>
    <cellStyle name="Normal 23 4 3 2" xfId="30095"/>
    <cellStyle name="Normal 23 4 3 2 2" xfId="30096"/>
    <cellStyle name="Normal 23 4 3 2 2 2" xfId="30097"/>
    <cellStyle name="Normal 23 4 3 2 2 3" xfId="30098"/>
    <cellStyle name="Normal 23 4 3 2 3" xfId="30099"/>
    <cellStyle name="Normal 23 4 3 2 4" xfId="30100"/>
    <cellStyle name="Normal 23 4 3 3" xfId="30101"/>
    <cellStyle name="Normal 23 4 3 3 2" xfId="30102"/>
    <cellStyle name="Normal 23 4 3 3 3" xfId="30103"/>
    <cellStyle name="Normal 23 4 3 4" xfId="30104"/>
    <cellStyle name="Normal 23 4 3 5" xfId="30105"/>
    <cellStyle name="Normal 23 4 4" xfId="30106"/>
    <cellStyle name="Normal 23 4 4 2" xfId="30107"/>
    <cellStyle name="Normal 23 4 4 2 2" xfId="30108"/>
    <cellStyle name="Normal 23 4 4 2 2 2" xfId="30109"/>
    <cellStyle name="Normal 23 4 4 2 2 3" xfId="30110"/>
    <cellStyle name="Normal 23 4 4 2 3" xfId="30111"/>
    <cellStyle name="Normal 23 4 4 2 4" xfId="30112"/>
    <cellStyle name="Normal 23 4 4 3" xfId="30113"/>
    <cellStyle name="Normal 23 4 4 3 2" xfId="30114"/>
    <cellStyle name="Normal 23 4 4 3 3" xfId="30115"/>
    <cellStyle name="Normal 23 4 4 4" xfId="30116"/>
    <cellStyle name="Normal 23 4 4 5" xfId="30117"/>
    <cellStyle name="Normal 23 4 5" xfId="30118"/>
    <cellStyle name="Normal 23 4 5 2" xfId="30119"/>
    <cellStyle name="Normal 23 4 5 2 2" xfId="30120"/>
    <cellStyle name="Normal 23 4 5 2 2 2" xfId="30121"/>
    <cellStyle name="Normal 23 4 5 2 2 3" xfId="30122"/>
    <cellStyle name="Normal 23 4 5 2 3" xfId="30123"/>
    <cellStyle name="Normal 23 4 5 2 4" xfId="30124"/>
    <cellStyle name="Normal 23 4 5 3" xfId="30125"/>
    <cellStyle name="Normal 23 4 5 3 2" xfId="30126"/>
    <cellStyle name="Normal 23 4 5 3 3" xfId="30127"/>
    <cellStyle name="Normal 23 4 5 4" xfId="30128"/>
    <cellStyle name="Normal 23 4 5 5" xfId="30129"/>
    <cellStyle name="Normal 23 4 6" xfId="30130"/>
    <cellStyle name="Normal 23 4 6 2" xfId="30131"/>
    <cellStyle name="Normal 23 4 6 2 2" xfId="30132"/>
    <cellStyle name="Normal 23 4 6 2 2 2" xfId="30133"/>
    <cellStyle name="Normal 23 4 6 2 2 3" xfId="30134"/>
    <cellStyle name="Normal 23 4 6 2 3" xfId="30135"/>
    <cellStyle name="Normal 23 4 6 2 4" xfId="30136"/>
    <cellStyle name="Normal 23 4 6 3" xfId="30137"/>
    <cellStyle name="Normal 23 4 6 3 2" xfId="30138"/>
    <cellStyle name="Normal 23 4 6 3 3" xfId="30139"/>
    <cellStyle name="Normal 23 4 6 4" xfId="30140"/>
    <cellStyle name="Normal 23 4 6 5" xfId="30141"/>
    <cellStyle name="Normal 23 4 7" xfId="30142"/>
    <cellStyle name="Normal 23 4 7 2" xfId="30143"/>
    <cellStyle name="Normal 23 4 7 2 2" xfId="30144"/>
    <cellStyle name="Normal 23 4 7 2 3" xfId="30145"/>
    <cellStyle name="Normal 23 4 7 3" xfId="30146"/>
    <cellStyle name="Normal 23 4 7 4" xfId="30147"/>
    <cellStyle name="Normal 23 4 8" xfId="30148"/>
    <cellStyle name="Normal 23 5" xfId="30149"/>
    <cellStyle name="Normal 23 5 2" xfId="30150"/>
    <cellStyle name="Normal 23 5 3" xfId="30151"/>
    <cellStyle name="Normal 23 5 4" xfId="30152"/>
    <cellStyle name="Normal 23 5 5" xfId="30153"/>
    <cellStyle name="Normal 23 5 6" xfId="30154"/>
    <cellStyle name="Normal 23 5 7" xfId="30155"/>
    <cellStyle name="Normal 23 5 8" xfId="30156"/>
    <cellStyle name="Normal 23 6" xfId="30157"/>
    <cellStyle name="Normal 23 6 2" xfId="30158"/>
    <cellStyle name="Normal 23 6 2 2" xfId="30159"/>
    <cellStyle name="Normal 23 6 2 2 2" xfId="30160"/>
    <cellStyle name="Normal 23 6 2 2 3" xfId="30161"/>
    <cellStyle name="Normal 23 6 2 3" xfId="30162"/>
    <cellStyle name="Normal 23 6 2 4" xfId="30163"/>
    <cellStyle name="Normal 23 6 3" xfId="30164"/>
    <cellStyle name="Normal 23 6 3 2" xfId="30165"/>
    <cellStyle name="Normal 23 6 3 3" xfId="30166"/>
    <cellStyle name="Normal 23 6 4" xfId="30167"/>
    <cellStyle name="Normal 23 6 5" xfId="30168"/>
    <cellStyle name="Normal 23 6 6" xfId="30169"/>
    <cellStyle name="Normal 23 6 7" xfId="30170"/>
    <cellStyle name="Normal 23 6 8" xfId="30171"/>
    <cellStyle name="Normal 23 7" xfId="30172"/>
    <cellStyle name="Normal 23 7 2" xfId="30173"/>
    <cellStyle name="Normal 23 7 3" xfId="30174"/>
    <cellStyle name="Normal 23 7 4" xfId="30175"/>
    <cellStyle name="Normal 23 7 5" xfId="30176"/>
    <cellStyle name="Normal 23 7 6" xfId="30177"/>
    <cellStyle name="Normal 23 7 7" xfId="30178"/>
    <cellStyle name="Normal 23 7 8" xfId="30179"/>
    <cellStyle name="Normal 23 8" xfId="30180"/>
    <cellStyle name="Normal 23 8 2" xfId="30181"/>
    <cellStyle name="Normal 23 8 3" xfId="30182"/>
    <cellStyle name="Normal 23 8 4" xfId="30183"/>
    <cellStyle name="Normal 23 8 5" xfId="30184"/>
    <cellStyle name="Normal 23 8 6" xfId="30185"/>
    <cellStyle name="Normal 23 8 7" xfId="30186"/>
    <cellStyle name="Normal 23 8 8" xfId="30187"/>
    <cellStyle name="Normal 23 9" xfId="30188"/>
    <cellStyle name="Normal 23 9 2" xfId="30189"/>
    <cellStyle name="Normal 23 9 3" xfId="30190"/>
    <cellStyle name="Normal 23 9 4" xfId="30191"/>
    <cellStyle name="Normal 23 9 5" xfId="30192"/>
    <cellStyle name="Normal 23 9 6" xfId="30193"/>
    <cellStyle name="Normal 23 9 7" xfId="30194"/>
    <cellStyle name="Normal 23 9 8" xfId="30195"/>
    <cellStyle name="Normal 230" xfId="30196"/>
    <cellStyle name="Normal 230 2" xfId="30197"/>
    <cellStyle name="Normal 231" xfId="30198"/>
    <cellStyle name="Normal 231 2" xfId="30199"/>
    <cellStyle name="Normal 232" xfId="30200"/>
    <cellStyle name="Normal 232 2" xfId="30201"/>
    <cellStyle name="Normal 233" xfId="30202"/>
    <cellStyle name="Normal 233 2" xfId="30203"/>
    <cellStyle name="Normal 234" xfId="30204"/>
    <cellStyle name="Normal 234 2" xfId="30205"/>
    <cellStyle name="Normal 235" xfId="30206"/>
    <cellStyle name="Normal 235 2" xfId="30207"/>
    <cellStyle name="Normal 236" xfId="30208"/>
    <cellStyle name="Normal 236 2" xfId="30209"/>
    <cellStyle name="Normal 237" xfId="30210"/>
    <cellStyle name="Normal 237 2" xfId="30211"/>
    <cellStyle name="Normal 238" xfId="30212"/>
    <cellStyle name="Normal 238 2" xfId="30213"/>
    <cellStyle name="Normal 239" xfId="30214"/>
    <cellStyle name="Normal 239 2" xfId="30215"/>
    <cellStyle name="Normal 24" xfId="30216"/>
    <cellStyle name="Normal 24 10" xfId="30217"/>
    <cellStyle name="Normal 24 10 2" xfId="30218"/>
    <cellStyle name="Normal 24 10 2 2" xfId="30219"/>
    <cellStyle name="Normal 24 10 2 2 2" xfId="30220"/>
    <cellStyle name="Normal 24 10 2 2 3" xfId="30221"/>
    <cellStyle name="Normal 24 10 2 3" xfId="30222"/>
    <cellStyle name="Normal 24 10 2 4" xfId="30223"/>
    <cellStyle name="Normal 24 10 3" xfId="30224"/>
    <cellStyle name="Normal 24 10 3 2" xfId="30225"/>
    <cellStyle name="Normal 24 10 3 3" xfId="30226"/>
    <cellStyle name="Normal 24 10 4" xfId="30227"/>
    <cellStyle name="Normal 24 10 5" xfId="30228"/>
    <cellStyle name="Normal 24 10 6" xfId="30229"/>
    <cellStyle name="Normal 24 10 7" xfId="30230"/>
    <cellStyle name="Normal 24 10 8" xfId="30231"/>
    <cellStyle name="Normal 24 11" xfId="30232"/>
    <cellStyle name="Normal 24 11 2" xfId="30233"/>
    <cellStyle name="Normal 24 11 2 2" xfId="30234"/>
    <cellStyle name="Normal 24 11 2 2 2" xfId="30235"/>
    <cellStyle name="Normal 24 11 2 2 3" xfId="30236"/>
    <cellStyle name="Normal 24 11 2 3" xfId="30237"/>
    <cellStyle name="Normal 24 11 2 4" xfId="30238"/>
    <cellStyle name="Normal 24 11 3" xfId="30239"/>
    <cellStyle name="Normal 24 11 3 2" xfId="30240"/>
    <cellStyle name="Normal 24 11 3 3" xfId="30241"/>
    <cellStyle name="Normal 24 11 4" xfId="30242"/>
    <cellStyle name="Normal 24 11 5" xfId="30243"/>
    <cellStyle name="Normal 24 12" xfId="30244"/>
    <cellStyle name="Normal 24 12 2" xfId="30245"/>
    <cellStyle name="Normal 24 12 2 2" xfId="30246"/>
    <cellStyle name="Normal 24 12 2 3" xfId="30247"/>
    <cellStyle name="Normal 24 12 3" xfId="30248"/>
    <cellStyle name="Normal 24 12 4" xfId="30249"/>
    <cellStyle name="Normal 24 13" xfId="30250"/>
    <cellStyle name="Normal 24 13 2" xfId="30251"/>
    <cellStyle name="Normal 24 13 2 2" xfId="30252"/>
    <cellStyle name="Normal 24 13 2 3" xfId="30253"/>
    <cellStyle name="Normal 24 13 3" xfId="30254"/>
    <cellStyle name="Normal 24 13 4" xfId="30255"/>
    <cellStyle name="Normal 24 14" xfId="30256"/>
    <cellStyle name="Normal 24 14 2" xfId="30257"/>
    <cellStyle name="Normal 24 14 3" xfId="30258"/>
    <cellStyle name="Normal 24 15" xfId="30259"/>
    <cellStyle name="Normal 24 16" xfId="30260"/>
    <cellStyle name="Normal 24 17" xfId="30261"/>
    <cellStyle name="Normal 24 2" xfId="30262"/>
    <cellStyle name="Normal 24 2 10" xfId="30263"/>
    <cellStyle name="Normal 24 2 10 2" xfId="30264"/>
    <cellStyle name="Normal 24 2 10 2 2" xfId="30265"/>
    <cellStyle name="Normal 24 2 10 2 2 2" xfId="30266"/>
    <cellStyle name="Normal 24 2 10 2 2 3" xfId="30267"/>
    <cellStyle name="Normal 24 2 10 2 3" xfId="30268"/>
    <cellStyle name="Normal 24 2 10 2 4" xfId="30269"/>
    <cellStyle name="Normal 24 2 10 3" xfId="30270"/>
    <cellStyle name="Normal 24 2 10 3 2" xfId="30271"/>
    <cellStyle name="Normal 24 2 10 3 3" xfId="30272"/>
    <cellStyle name="Normal 24 2 10 4" xfId="30273"/>
    <cellStyle name="Normal 24 2 10 5" xfId="30274"/>
    <cellStyle name="Normal 24 2 11" xfId="30275"/>
    <cellStyle name="Normal 24 2 11 2" xfId="30276"/>
    <cellStyle name="Normal 24 2 11 2 2" xfId="30277"/>
    <cellStyle name="Normal 24 2 11 2 2 2" xfId="30278"/>
    <cellStyle name="Normal 24 2 11 2 2 3" xfId="30279"/>
    <cellStyle name="Normal 24 2 11 2 3" xfId="30280"/>
    <cellStyle name="Normal 24 2 11 2 4" xfId="30281"/>
    <cellStyle name="Normal 24 2 11 3" xfId="30282"/>
    <cellStyle name="Normal 24 2 11 3 2" xfId="30283"/>
    <cellStyle name="Normal 24 2 11 3 3" xfId="30284"/>
    <cellStyle name="Normal 24 2 11 4" xfId="30285"/>
    <cellStyle name="Normal 24 2 11 5" xfId="30286"/>
    <cellStyle name="Normal 24 2 12" xfId="30287"/>
    <cellStyle name="Normal 24 2 12 2" xfId="30288"/>
    <cellStyle name="Normal 24 2 12 2 2" xfId="30289"/>
    <cellStyle name="Normal 24 2 12 2 3" xfId="30290"/>
    <cellStyle name="Normal 24 2 12 3" xfId="30291"/>
    <cellStyle name="Normal 24 2 12 4" xfId="30292"/>
    <cellStyle name="Normal 24 2 13" xfId="30293"/>
    <cellStyle name="Normal 24 2 13 2" xfId="30294"/>
    <cellStyle name="Normal 24 2 13 2 2" xfId="30295"/>
    <cellStyle name="Normal 24 2 13 2 3" xfId="30296"/>
    <cellStyle name="Normal 24 2 13 3" xfId="30297"/>
    <cellStyle name="Normal 24 2 13 4" xfId="30298"/>
    <cellStyle name="Normal 24 2 14" xfId="30299"/>
    <cellStyle name="Normal 24 2 14 2" xfId="30300"/>
    <cellStyle name="Normal 24 2 14 3" xfId="30301"/>
    <cellStyle name="Normal 24 2 15" xfId="30302"/>
    <cellStyle name="Normal 24 2 16" xfId="30303"/>
    <cellStyle name="Normal 24 2 17" xfId="30304"/>
    <cellStyle name="Normal 24 2 2" xfId="30305"/>
    <cellStyle name="Normal 24 2 2 2" xfId="30306"/>
    <cellStyle name="Normal 24 2 2 2 2" xfId="30307"/>
    <cellStyle name="Normal 24 2 2 2 2 2" xfId="30308"/>
    <cellStyle name="Normal 24 2 2 2 2 2 2" xfId="30309"/>
    <cellStyle name="Normal 24 2 2 2 2 2 3" xfId="30310"/>
    <cellStyle name="Normal 24 2 2 2 2 3" xfId="30311"/>
    <cellStyle name="Normal 24 2 2 2 2 4" xfId="30312"/>
    <cellStyle name="Normal 24 2 2 2 3" xfId="30313"/>
    <cellStyle name="Normal 24 2 2 2 3 2" xfId="30314"/>
    <cellStyle name="Normal 24 2 2 2 3 3" xfId="30315"/>
    <cellStyle name="Normal 24 2 2 2 4" xfId="30316"/>
    <cellStyle name="Normal 24 2 2 2 5" xfId="30317"/>
    <cellStyle name="Normal 24 2 2 2 6" xfId="30318"/>
    <cellStyle name="Normal 24 2 2 2 7" xfId="30319"/>
    <cellStyle name="Normal 24 2 2 3" xfId="30320"/>
    <cellStyle name="Normal 24 2 2 3 2" xfId="30321"/>
    <cellStyle name="Normal 24 2 2 3 2 2" xfId="30322"/>
    <cellStyle name="Normal 24 2 2 3 2 2 2" xfId="30323"/>
    <cellStyle name="Normal 24 2 2 3 2 2 3" xfId="30324"/>
    <cellStyle name="Normal 24 2 2 3 2 3" xfId="30325"/>
    <cellStyle name="Normal 24 2 2 3 2 4" xfId="30326"/>
    <cellStyle name="Normal 24 2 2 3 3" xfId="30327"/>
    <cellStyle name="Normal 24 2 2 3 3 2" xfId="30328"/>
    <cellStyle name="Normal 24 2 2 3 3 3" xfId="30329"/>
    <cellStyle name="Normal 24 2 2 3 4" xfId="30330"/>
    <cellStyle name="Normal 24 2 2 3 5" xfId="30331"/>
    <cellStyle name="Normal 24 2 2 4" xfId="30332"/>
    <cellStyle name="Normal 24 2 2 4 2" xfId="30333"/>
    <cellStyle name="Normal 24 2 2 4 2 2" xfId="30334"/>
    <cellStyle name="Normal 24 2 2 4 2 2 2" xfId="30335"/>
    <cellStyle name="Normal 24 2 2 4 2 2 3" xfId="30336"/>
    <cellStyle name="Normal 24 2 2 4 2 3" xfId="30337"/>
    <cellStyle name="Normal 24 2 2 4 2 4" xfId="30338"/>
    <cellStyle name="Normal 24 2 2 4 3" xfId="30339"/>
    <cellStyle name="Normal 24 2 2 4 3 2" xfId="30340"/>
    <cellStyle name="Normal 24 2 2 4 3 3" xfId="30341"/>
    <cellStyle name="Normal 24 2 2 4 4" xfId="30342"/>
    <cellStyle name="Normal 24 2 2 4 5" xfId="30343"/>
    <cellStyle name="Normal 24 2 2 5" xfId="30344"/>
    <cellStyle name="Normal 24 2 2 5 2" xfId="30345"/>
    <cellStyle name="Normal 24 2 2 5 2 2" xfId="30346"/>
    <cellStyle name="Normal 24 2 2 5 2 2 2" xfId="30347"/>
    <cellStyle name="Normal 24 2 2 5 2 2 3" xfId="30348"/>
    <cellStyle name="Normal 24 2 2 5 2 3" xfId="30349"/>
    <cellStyle name="Normal 24 2 2 5 2 4" xfId="30350"/>
    <cellStyle name="Normal 24 2 2 5 3" xfId="30351"/>
    <cellStyle name="Normal 24 2 2 5 3 2" xfId="30352"/>
    <cellStyle name="Normal 24 2 2 5 3 3" xfId="30353"/>
    <cellStyle name="Normal 24 2 2 5 4" xfId="30354"/>
    <cellStyle name="Normal 24 2 2 5 5" xfId="30355"/>
    <cellStyle name="Normal 24 2 2 6" xfId="30356"/>
    <cellStyle name="Normal 24 2 2 6 2" xfId="30357"/>
    <cellStyle name="Normal 24 2 2 6 2 2" xfId="30358"/>
    <cellStyle name="Normal 24 2 2 6 2 3" xfId="30359"/>
    <cellStyle name="Normal 24 2 2 6 3" xfId="30360"/>
    <cellStyle name="Normal 24 2 2 6 4" xfId="30361"/>
    <cellStyle name="Normal 24 2 2 7" xfId="30362"/>
    <cellStyle name="Normal 24 2 3" xfId="30363"/>
    <cellStyle name="Normal 24 2 3 2" xfId="30364"/>
    <cellStyle name="Normal 24 2 3 2 2" xfId="30365"/>
    <cellStyle name="Normal 24 2 3 3" xfId="30366"/>
    <cellStyle name="Normal 24 2 4" xfId="30367"/>
    <cellStyle name="Normal 24 2 4 2" xfId="30368"/>
    <cellStyle name="Normal 24 2 4 2 2" xfId="30369"/>
    <cellStyle name="Normal 24 2 4 3" xfId="30370"/>
    <cellStyle name="Normal 24 2 4 3 2" xfId="30371"/>
    <cellStyle name="Normal 24 2 4 3 2 2" xfId="30372"/>
    <cellStyle name="Normal 24 2 4 3 2 3" xfId="30373"/>
    <cellStyle name="Normal 24 2 4 3 3" xfId="30374"/>
    <cellStyle name="Normal 24 2 4 3 4" xfId="30375"/>
    <cellStyle name="Normal 24 2 4 4" xfId="30376"/>
    <cellStyle name="Normal 24 2 4 4 2" xfId="30377"/>
    <cellStyle name="Normal 24 2 4 4 3" xfId="30378"/>
    <cellStyle name="Normal 24 2 4 5" xfId="30379"/>
    <cellStyle name="Normal 24 2 4 6" xfId="30380"/>
    <cellStyle name="Normal 24 2 4 7" xfId="30381"/>
    <cellStyle name="Normal 24 2 5" xfId="30382"/>
    <cellStyle name="Normal 24 2 5 2" xfId="30383"/>
    <cellStyle name="Normal 24 2 5 2 2" xfId="30384"/>
    <cellStyle name="Normal 24 2 5 2 2 2" xfId="30385"/>
    <cellStyle name="Normal 24 2 5 2 2 2 2" xfId="30386"/>
    <cellStyle name="Normal 24 2 5 2 2 2 3" xfId="30387"/>
    <cellStyle name="Normal 24 2 5 2 2 3" xfId="30388"/>
    <cellStyle name="Normal 24 2 5 2 2 4" xfId="30389"/>
    <cellStyle name="Normal 24 2 5 2 3" xfId="30390"/>
    <cellStyle name="Normal 24 2 5 2 3 2" xfId="30391"/>
    <cellStyle name="Normal 24 2 5 2 3 3" xfId="30392"/>
    <cellStyle name="Normal 24 2 5 2 4" xfId="30393"/>
    <cellStyle name="Normal 24 2 5 2 5" xfId="30394"/>
    <cellStyle name="Normal 24 2 5 3" xfId="30395"/>
    <cellStyle name="Normal 24 2 5 3 2" xfId="30396"/>
    <cellStyle name="Normal 24 2 5 3 2 2" xfId="30397"/>
    <cellStyle name="Normal 24 2 5 3 2 2 2" xfId="30398"/>
    <cellStyle name="Normal 24 2 5 3 2 2 3" xfId="30399"/>
    <cellStyle name="Normal 24 2 5 3 2 3" xfId="30400"/>
    <cellStyle name="Normal 24 2 5 3 2 4" xfId="30401"/>
    <cellStyle name="Normal 24 2 5 3 3" xfId="30402"/>
    <cellStyle name="Normal 24 2 5 3 3 2" xfId="30403"/>
    <cellStyle name="Normal 24 2 5 3 3 3" xfId="30404"/>
    <cellStyle name="Normal 24 2 5 3 4" xfId="30405"/>
    <cellStyle name="Normal 24 2 5 3 5" xfId="30406"/>
    <cellStyle name="Normal 24 2 5 4" xfId="30407"/>
    <cellStyle name="Normal 24 2 5 4 2" xfId="30408"/>
    <cellStyle name="Normal 24 2 5 4 2 2" xfId="30409"/>
    <cellStyle name="Normal 24 2 5 4 2 2 2" xfId="30410"/>
    <cellStyle name="Normal 24 2 5 4 2 2 3" xfId="30411"/>
    <cellStyle name="Normal 24 2 5 4 2 3" xfId="30412"/>
    <cellStyle name="Normal 24 2 5 4 2 4" xfId="30413"/>
    <cellStyle name="Normal 24 2 5 4 3" xfId="30414"/>
    <cellStyle name="Normal 24 2 5 4 3 2" xfId="30415"/>
    <cellStyle name="Normal 24 2 5 4 3 3" xfId="30416"/>
    <cellStyle name="Normal 24 2 5 4 4" xfId="30417"/>
    <cellStyle name="Normal 24 2 5 4 5" xfId="30418"/>
    <cellStyle name="Normal 24 2 5 5" xfId="30419"/>
    <cellStyle name="Normal 24 2 5 5 2" xfId="30420"/>
    <cellStyle name="Normal 24 2 5 5 2 2" xfId="30421"/>
    <cellStyle name="Normal 24 2 5 5 2 3" xfId="30422"/>
    <cellStyle name="Normal 24 2 5 5 3" xfId="30423"/>
    <cellStyle name="Normal 24 2 5 5 4" xfId="30424"/>
    <cellStyle name="Normal 24 2 5 6" xfId="30425"/>
    <cellStyle name="Normal 24 2 5 6 2" xfId="30426"/>
    <cellStyle name="Normal 24 2 5 6 3" xfId="30427"/>
    <cellStyle name="Normal 24 2 5 7" xfId="30428"/>
    <cellStyle name="Normal 24 2 5 8" xfId="30429"/>
    <cellStyle name="Normal 24 2 5 9" xfId="30430"/>
    <cellStyle name="Normal 24 2 6" xfId="30431"/>
    <cellStyle name="Normal 24 2 6 2" xfId="30432"/>
    <cellStyle name="Normal 24 2 6 2 2" xfId="30433"/>
    <cellStyle name="Normal 24 2 6 2 2 2" xfId="30434"/>
    <cellStyle name="Normal 24 2 6 2 2 2 2" xfId="30435"/>
    <cellStyle name="Normal 24 2 6 2 2 2 3" xfId="30436"/>
    <cellStyle name="Normal 24 2 6 2 2 3" xfId="30437"/>
    <cellStyle name="Normal 24 2 6 2 2 4" xfId="30438"/>
    <cellStyle name="Normal 24 2 6 2 3" xfId="30439"/>
    <cellStyle name="Normal 24 2 6 2 3 2" xfId="30440"/>
    <cellStyle name="Normal 24 2 6 2 3 3" xfId="30441"/>
    <cellStyle name="Normal 24 2 6 2 4" xfId="30442"/>
    <cellStyle name="Normal 24 2 6 2 5" xfId="30443"/>
    <cellStyle name="Normal 24 2 6 3" xfId="30444"/>
    <cellStyle name="Normal 24 2 6 3 2" xfId="30445"/>
    <cellStyle name="Normal 24 2 6 3 2 2" xfId="30446"/>
    <cellStyle name="Normal 24 2 6 3 2 3" xfId="30447"/>
    <cellStyle name="Normal 24 2 6 3 3" xfId="30448"/>
    <cellStyle name="Normal 24 2 6 3 4" xfId="30449"/>
    <cellStyle name="Normal 24 2 6 4" xfId="30450"/>
    <cellStyle name="Normal 24 2 6 4 2" xfId="30451"/>
    <cellStyle name="Normal 24 2 6 4 3" xfId="30452"/>
    <cellStyle name="Normal 24 2 6 5" xfId="30453"/>
    <cellStyle name="Normal 24 2 6 6" xfId="30454"/>
    <cellStyle name="Normal 24 2 7" xfId="30455"/>
    <cellStyle name="Normal 24 2 7 2" xfId="30456"/>
    <cellStyle name="Normal 24 2 7 2 2" xfId="30457"/>
    <cellStyle name="Normal 24 2 7 2 2 2" xfId="30458"/>
    <cellStyle name="Normal 24 2 7 2 2 3" xfId="30459"/>
    <cellStyle name="Normal 24 2 7 2 3" xfId="30460"/>
    <cellStyle name="Normal 24 2 7 2 4" xfId="30461"/>
    <cellStyle name="Normal 24 2 7 3" xfId="30462"/>
    <cellStyle name="Normal 24 2 7 3 2" xfId="30463"/>
    <cellStyle name="Normal 24 2 7 3 3" xfId="30464"/>
    <cellStyle name="Normal 24 2 7 4" xfId="30465"/>
    <cellStyle name="Normal 24 2 7 5" xfId="30466"/>
    <cellStyle name="Normal 24 2 8" xfId="30467"/>
    <cellStyle name="Normal 24 2 8 2" xfId="30468"/>
    <cellStyle name="Normal 24 2 8 2 2" xfId="30469"/>
    <cellStyle name="Normal 24 2 8 2 2 2" xfId="30470"/>
    <cellStyle name="Normal 24 2 8 2 2 3" xfId="30471"/>
    <cellStyle name="Normal 24 2 8 2 3" xfId="30472"/>
    <cellStyle name="Normal 24 2 8 2 4" xfId="30473"/>
    <cellStyle name="Normal 24 2 8 3" xfId="30474"/>
    <cellStyle name="Normal 24 2 8 3 2" xfId="30475"/>
    <cellStyle name="Normal 24 2 8 3 3" xfId="30476"/>
    <cellStyle name="Normal 24 2 8 4" xfId="30477"/>
    <cellStyle name="Normal 24 2 8 5" xfId="30478"/>
    <cellStyle name="Normal 24 2 9" xfId="30479"/>
    <cellStyle name="Normal 24 2 9 2" xfId="30480"/>
    <cellStyle name="Normal 24 2 9 2 2" xfId="30481"/>
    <cellStyle name="Normal 24 2 9 2 2 2" xfId="30482"/>
    <cellStyle name="Normal 24 2 9 2 2 3" xfId="30483"/>
    <cellStyle name="Normal 24 2 9 2 3" xfId="30484"/>
    <cellStyle name="Normal 24 2 9 2 4" xfId="30485"/>
    <cellStyle name="Normal 24 2 9 3" xfId="30486"/>
    <cellStyle name="Normal 24 2 9 3 2" xfId="30487"/>
    <cellStyle name="Normal 24 2 9 3 3" xfId="30488"/>
    <cellStyle name="Normal 24 2 9 4" xfId="30489"/>
    <cellStyle name="Normal 24 2 9 5" xfId="30490"/>
    <cellStyle name="Normal 24 3" xfId="30491"/>
    <cellStyle name="Normal 24 3 2" xfId="30492"/>
    <cellStyle name="Normal 24 3 2 2" xfId="30493"/>
    <cellStyle name="Normal 24 3 3" xfId="30494"/>
    <cellStyle name="Normal 24 3 3 2" xfId="30495"/>
    <cellStyle name="Normal 24 3 4" xfId="30496"/>
    <cellStyle name="Normal 24 3 4 2" xfId="30497"/>
    <cellStyle name="Normal 24 3 4 2 2" xfId="30498"/>
    <cellStyle name="Normal 24 3 4 2 2 2" xfId="30499"/>
    <cellStyle name="Normal 24 3 4 2 2 3" xfId="30500"/>
    <cellStyle name="Normal 24 3 4 2 3" xfId="30501"/>
    <cellStyle name="Normal 24 3 4 2 4" xfId="30502"/>
    <cellStyle name="Normal 24 3 4 3" xfId="30503"/>
    <cellStyle name="Normal 24 3 4 3 2" xfId="30504"/>
    <cellStyle name="Normal 24 3 4 3 3" xfId="30505"/>
    <cellStyle name="Normal 24 3 4 4" xfId="30506"/>
    <cellStyle name="Normal 24 3 4 5" xfId="30507"/>
    <cellStyle name="Normal 24 3 5" xfId="30508"/>
    <cellStyle name="Normal 24 3 5 2" xfId="30509"/>
    <cellStyle name="Normal 24 3 5 2 2" xfId="30510"/>
    <cellStyle name="Normal 24 3 5 2 2 2" xfId="30511"/>
    <cellStyle name="Normal 24 3 5 2 2 3" xfId="30512"/>
    <cellStyle name="Normal 24 3 5 2 3" xfId="30513"/>
    <cellStyle name="Normal 24 3 5 2 4" xfId="30514"/>
    <cellStyle name="Normal 24 3 5 3" xfId="30515"/>
    <cellStyle name="Normal 24 3 5 3 2" xfId="30516"/>
    <cellStyle name="Normal 24 3 5 3 3" xfId="30517"/>
    <cellStyle name="Normal 24 3 5 4" xfId="30518"/>
    <cellStyle name="Normal 24 3 5 5" xfId="30519"/>
    <cellStyle name="Normal 24 3 6" xfId="30520"/>
    <cellStyle name="Normal 24 3 6 2" xfId="30521"/>
    <cellStyle name="Normal 24 3 7" xfId="30522"/>
    <cellStyle name="Normal 24 3 8" xfId="30523"/>
    <cellStyle name="Normal 24 4" xfId="30524"/>
    <cellStyle name="Normal 24 4 2" xfId="30525"/>
    <cellStyle name="Normal 24 4 2 2" xfId="30526"/>
    <cellStyle name="Normal 24 4 2 2 2" xfId="30527"/>
    <cellStyle name="Normal 24 4 2 2 2 2" xfId="30528"/>
    <cellStyle name="Normal 24 4 2 2 2 3" xfId="30529"/>
    <cellStyle name="Normal 24 4 2 2 3" xfId="30530"/>
    <cellStyle name="Normal 24 4 2 2 4" xfId="30531"/>
    <cellStyle name="Normal 24 4 2 3" xfId="30532"/>
    <cellStyle name="Normal 24 4 2 3 2" xfId="30533"/>
    <cellStyle name="Normal 24 4 2 3 3" xfId="30534"/>
    <cellStyle name="Normal 24 4 2 4" xfId="30535"/>
    <cellStyle name="Normal 24 4 2 5" xfId="30536"/>
    <cellStyle name="Normal 24 4 2 6" xfId="30537"/>
    <cellStyle name="Normal 24 4 2 7" xfId="30538"/>
    <cellStyle name="Normal 24 4 3" xfId="30539"/>
    <cellStyle name="Normal 24 4 3 2" xfId="30540"/>
    <cellStyle name="Normal 24 4 3 2 2" xfId="30541"/>
    <cellStyle name="Normal 24 4 3 2 2 2" xfId="30542"/>
    <cellStyle name="Normal 24 4 3 2 2 3" xfId="30543"/>
    <cellStyle name="Normal 24 4 3 2 3" xfId="30544"/>
    <cellStyle name="Normal 24 4 3 2 4" xfId="30545"/>
    <cellStyle name="Normal 24 4 3 3" xfId="30546"/>
    <cellStyle name="Normal 24 4 3 3 2" xfId="30547"/>
    <cellStyle name="Normal 24 4 3 3 3" xfId="30548"/>
    <cellStyle name="Normal 24 4 3 4" xfId="30549"/>
    <cellStyle name="Normal 24 4 3 5" xfId="30550"/>
    <cellStyle name="Normal 24 4 4" xfId="30551"/>
    <cellStyle name="Normal 24 4 4 2" xfId="30552"/>
    <cellStyle name="Normal 24 4 4 2 2" xfId="30553"/>
    <cellStyle name="Normal 24 4 4 2 2 2" xfId="30554"/>
    <cellStyle name="Normal 24 4 4 2 2 3" xfId="30555"/>
    <cellStyle name="Normal 24 4 4 2 3" xfId="30556"/>
    <cellStyle name="Normal 24 4 4 2 4" xfId="30557"/>
    <cellStyle name="Normal 24 4 4 3" xfId="30558"/>
    <cellStyle name="Normal 24 4 4 3 2" xfId="30559"/>
    <cellStyle name="Normal 24 4 4 3 3" xfId="30560"/>
    <cellStyle name="Normal 24 4 4 4" xfId="30561"/>
    <cellStyle name="Normal 24 4 4 5" xfId="30562"/>
    <cellStyle name="Normal 24 4 5" xfId="30563"/>
    <cellStyle name="Normal 24 4 5 2" xfId="30564"/>
    <cellStyle name="Normal 24 4 5 2 2" xfId="30565"/>
    <cellStyle name="Normal 24 4 5 2 2 2" xfId="30566"/>
    <cellStyle name="Normal 24 4 5 2 2 3" xfId="30567"/>
    <cellStyle name="Normal 24 4 5 2 3" xfId="30568"/>
    <cellStyle name="Normal 24 4 5 2 4" xfId="30569"/>
    <cellStyle name="Normal 24 4 5 3" xfId="30570"/>
    <cellStyle name="Normal 24 4 5 3 2" xfId="30571"/>
    <cellStyle name="Normal 24 4 5 3 3" xfId="30572"/>
    <cellStyle name="Normal 24 4 5 4" xfId="30573"/>
    <cellStyle name="Normal 24 4 5 5" xfId="30574"/>
    <cellStyle name="Normal 24 4 6" xfId="30575"/>
    <cellStyle name="Normal 24 4 6 2" xfId="30576"/>
    <cellStyle name="Normal 24 4 6 2 2" xfId="30577"/>
    <cellStyle name="Normal 24 4 6 2 2 2" xfId="30578"/>
    <cellStyle name="Normal 24 4 6 2 2 3" xfId="30579"/>
    <cellStyle name="Normal 24 4 6 2 3" xfId="30580"/>
    <cellStyle name="Normal 24 4 6 2 4" xfId="30581"/>
    <cellStyle name="Normal 24 4 6 3" xfId="30582"/>
    <cellStyle name="Normal 24 4 6 3 2" xfId="30583"/>
    <cellStyle name="Normal 24 4 6 3 3" xfId="30584"/>
    <cellStyle name="Normal 24 4 6 4" xfId="30585"/>
    <cellStyle name="Normal 24 4 6 5" xfId="30586"/>
    <cellStyle name="Normal 24 4 7" xfId="30587"/>
    <cellStyle name="Normal 24 4 7 2" xfId="30588"/>
    <cellStyle name="Normal 24 4 7 2 2" xfId="30589"/>
    <cellStyle name="Normal 24 4 7 2 3" xfId="30590"/>
    <cellStyle name="Normal 24 4 7 3" xfId="30591"/>
    <cellStyle name="Normal 24 4 7 4" xfId="30592"/>
    <cellStyle name="Normal 24 4 8" xfId="30593"/>
    <cellStyle name="Normal 24 5" xfId="30594"/>
    <cellStyle name="Normal 24 5 2" xfId="30595"/>
    <cellStyle name="Normal 24 5 2 2" xfId="30596"/>
    <cellStyle name="Normal 24 5 2 2 2" xfId="30597"/>
    <cellStyle name="Normal 24 5 2 2 2 2" xfId="30598"/>
    <cellStyle name="Normal 24 5 2 2 2 3" xfId="30599"/>
    <cellStyle name="Normal 24 5 2 2 3" xfId="30600"/>
    <cellStyle name="Normal 24 5 2 2 4" xfId="30601"/>
    <cellStyle name="Normal 24 5 2 3" xfId="30602"/>
    <cellStyle name="Normal 24 5 2 3 2" xfId="30603"/>
    <cellStyle name="Normal 24 5 2 3 3" xfId="30604"/>
    <cellStyle name="Normal 24 5 2 4" xfId="30605"/>
    <cellStyle name="Normal 24 5 2 5" xfId="30606"/>
    <cellStyle name="Normal 24 5 3" xfId="30607"/>
    <cellStyle name="Normal 24 5 3 2" xfId="30608"/>
    <cellStyle name="Normal 24 5 3 2 2" xfId="30609"/>
    <cellStyle name="Normal 24 5 3 2 2 2" xfId="30610"/>
    <cellStyle name="Normal 24 5 3 2 2 3" xfId="30611"/>
    <cellStyle name="Normal 24 5 3 2 3" xfId="30612"/>
    <cellStyle name="Normal 24 5 3 2 4" xfId="30613"/>
    <cellStyle name="Normal 24 5 3 3" xfId="30614"/>
    <cellStyle name="Normal 24 5 3 3 2" xfId="30615"/>
    <cellStyle name="Normal 24 5 3 3 3" xfId="30616"/>
    <cellStyle name="Normal 24 5 3 4" xfId="30617"/>
    <cellStyle name="Normal 24 5 3 5" xfId="30618"/>
    <cellStyle name="Normal 24 5 4" xfId="30619"/>
    <cellStyle name="Normal 24 5 4 2" xfId="30620"/>
    <cellStyle name="Normal 24 5 4 2 2" xfId="30621"/>
    <cellStyle name="Normal 24 5 4 2 2 2" xfId="30622"/>
    <cellStyle name="Normal 24 5 4 2 2 3" xfId="30623"/>
    <cellStyle name="Normal 24 5 4 2 3" xfId="30624"/>
    <cellStyle name="Normal 24 5 4 2 4" xfId="30625"/>
    <cellStyle name="Normal 24 5 4 3" xfId="30626"/>
    <cellStyle name="Normal 24 5 4 3 2" xfId="30627"/>
    <cellStyle name="Normal 24 5 4 3 3" xfId="30628"/>
    <cellStyle name="Normal 24 5 4 4" xfId="30629"/>
    <cellStyle name="Normal 24 5 4 5" xfId="30630"/>
    <cellStyle name="Normal 24 5 5" xfId="30631"/>
    <cellStyle name="Normal 24 5 5 2" xfId="30632"/>
    <cellStyle name="Normal 24 5 5 2 2" xfId="30633"/>
    <cellStyle name="Normal 24 5 5 2 2 2" xfId="30634"/>
    <cellStyle name="Normal 24 5 5 2 2 3" xfId="30635"/>
    <cellStyle name="Normal 24 5 5 2 3" xfId="30636"/>
    <cellStyle name="Normal 24 5 5 2 4" xfId="30637"/>
    <cellStyle name="Normal 24 5 5 3" xfId="30638"/>
    <cellStyle name="Normal 24 5 5 3 2" xfId="30639"/>
    <cellStyle name="Normal 24 5 5 3 3" xfId="30640"/>
    <cellStyle name="Normal 24 5 5 4" xfId="30641"/>
    <cellStyle name="Normal 24 5 5 5" xfId="30642"/>
    <cellStyle name="Normal 24 5 6" xfId="30643"/>
    <cellStyle name="Normal 24 5 6 2" xfId="30644"/>
    <cellStyle name="Normal 24 5 6 2 2" xfId="30645"/>
    <cellStyle name="Normal 24 5 6 2 3" xfId="30646"/>
    <cellStyle name="Normal 24 5 6 3" xfId="30647"/>
    <cellStyle name="Normal 24 5 6 4" xfId="30648"/>
    <cellStyle name="Normal 24 5 7" xfId="30649"/>
    <cellStyle name="Normal 24 5 8" xfId="30650"/>
    <cellStyle name="Normal 24 6" xfId="30651"/>
    <cellStyle name="Normal 24 6 2" xfId="30652"/>
    <cellStyle name="Normal 24 6 2 2" xfId="30653"/>
    <cellStyle name="Normal 24 6 3" xfId="30654"/>
    <cellStyle name="Normal 24 6 3 2" xfId="30655"/>
    <cellStyle name="Normal 24 6 3 2 2" xfId="30656"/>
    <cellStyle name="Normal 24 6 3 2 3" xfId="30657"/>
    <cellStyle name="Normal 24 6 3 3" xfId="30658"/>
    <cellStyle name="Normal 24 6 3 4" xfId="30659"/>
    <cellStyle name="Normal 24 6 4" xfId="30660"/>
    <cellStyle name="Normal 24 6 4 2" xfId="30661"/>
    <cellStyle name="Normal 24 6 4 3" xfId="30662"/>
    <cellStyle name="Normal 24 6 5" xfId="30663"/>
    <cellStyle name="Normal 24 6 6" xfId="30664"/>
    <cellStyle name="Normal 24 6 7" xfId="30665"/>
    <cellStyle name="Normal 24 6 8" xfId="30666"/>
    <cellStyle name="Normal 24 7" xfId="30667"/>
    <cellStyle name="Normal 24 7 10" xfId="30668"/>
    <cellStyle name="Normal 24 7 2" xfId="30669"/>
    <cellStyle name="Normal 24 7 2 2" xfId="30670"/>
    <cellStyle name="Normal 24 7 2 2 2" xfId="30671"/>
    <cellStyle name="Normal 24 7 2 2 2 2" xfId="30672"/>
    <cellStyle name="Normal 24 7 2 2 2 3" xfId="30673"/>
    <cellStyle name="Normal 24 7 2 2 3" xfId="30674"/>
    <cellStyle name="Normal 24 7 2 2 4" xfId="30675"/>
    <cellStyle name="Normal 24 7 2 3" xfId="30676"/>
    <cellStyle name="Normal 24 7 2 3 2" xfId="30677"/>
    <cellStyle name="Normal 24 7 2 3 3" xfId="30678"/>
    <cellStyle name="Normal 24 7 2 4" xfId="30679"/>
    <cellStyle name="Normal 24 7 2 5" xfId="30680"/>
    <cellStyle name="Normal 24 7 3" xfId="30681"/>
    <cellStyle name="Normal 24 7 3 2" xfId="30682"/>
    <cellStyle name="Normal 24 7 3 2 2" xfId="30683"/>
    <cellStyle name="Normal 24 7 3 2 2 2" xfId="30684"/>
    <cellStyle name="Normal 24 7 3 2 2 3" xfId="30685"/>
    <cellStyle name="Normal 24 7 3 2 3" xfId="30686"/>
    <cellStyle name="Normal 24 7 3 2 4" xfId="30687"/>
    <cellStyle name="Normal 24 7 3 3" xfId="30688"/>
    <cellStyle name="Normal 24 7 3 3 2" xfId="30689"/>
    <cellStyle name="Normal 24 7 3 3 3" xfId="30690"/>
    <cellStyle name="Normal 24 7 3 4" xfId="30691"/>
    <cellStyle name="Normal 24 7 3 5" xfId="30692"/>
    <cellStyle name="Normal 24 7 4" xfId="30693"/>
    <cellStyle name="Normal 24 7 4 2" xfId="30694"/>
    <cellStyle name="Normal 24 7 4 2 2" xfId="30695"/>
    <cellStyle name="Normal 24 7 4 2 2 2" xfId="30696"/>
    <cellStyle name="Normal 24 7 4 2 2 3" xfId="30697"/>
    <cellStyle name="Normal 24 7 4 2 3" xfId="30698"/>
    <cellStyle name="Normal 24 7 4 2 4" xfId="30699"/>
    <cellStyle name="Normal 24 7 4 3" xfId="30700"/>
    <cellStyle name="Normal 24 7 4 3 2" xfId="30701"/>
    <cellStyle name="Normal 24 7 4 3 3" xfId="30702"/>
    <cellStyle name="Normal 24 7 4 4" xfId="30703"/>
    <cellStyle name="Normal 24 7 4 5" xfId="30704"/>
    <cellStyle name="Normal 24 7 5" xfId="30705"/>
    <cellStyle name="Normal 24 7 5 2" xfId="30706"/>
    <cellStyle name="Normal 24 7 5 2 2" xfId="30707"/>
    <cellStyle name="Normal 24 7 5 2 2 2" xfId="30708"/>
    <cellStyle name="Normal 24 7 5 2 2 3" xfId="30709"/>
    <cellStyle name="Normal 24 7 5 2 3" xfId="30710"/>
    <cellStyle name="Normal 24 7 5 2 4" xfId="30711"/>
    <cellStyle name="Normal 24 7 5 3" xfId="30712"/>
    <cellStyle name="Normal 24 7 5 3 2" xfId="30713"/>
    <cellStyle name="Normal 24 7 5 3 3" xfId="30714"/>
    <cellStyle name="Normal 24 7 5 4" xfId="30715"/>
    <cellStyle name="Normal 24 7 5 5" xfId="30716"/>
    <cellStyle name="Normal 24 7 6" xfId="30717"/>
    <cellStyle name="Normal 24 7 6 2" xfId="30718"/>
    <cellStyle name="Normal 24 7 6 2 2" xfId="30719"/>
    <cellStyle name="Normal 24 7 6 2 3" xfId="30720"/>
    <cellStyle name="Normal 24 7 6 3" xfId="30721"/>
    <cellStyle name="Normal 24 7 6 4" xfId="30722"/>
    <cellStyle name="Normal 24 7 7" xfId="30723"/>
    <cellStyle name="Normal 24 7 7 2" xfId="30724"/>
    <cellStyle name="Normal 24 7 7 3" xfId="30725"/>
    <cellStyle name="Normal 24 7 8" xfId="30726"/>
    <cellStyle name="Normal 24 7 9" xfId="30727"/>
    <cellStyle name="Normal 24 8" xfId="30728"/>
    <cellStyle name="Normal 24 8 2" xfId="30729"/>
    <cellStyle name="Normal 24 8 2 2" xfId="30730"/>
    <cellStyle name="Normal 24 8 2 2 2" xfId="30731"/>
    <cellStyle name="Normal 24 8 2 2 2 2" xfId="30732"/>
    <cellStyle name="Normal 24 8 2 2 2 3" xfId="30733"/>
    <cellStyle name="Normal 24 8 2 2 3" xfId="30734"/>
    <cellStyle name="Normal 24 8 2 2 4" xfId="30735"/>
    <cellStyle name="Normal 24 8 2 3" xfId="30736"/>
    <cellStyle name="Normal 24 8 2 3 2" xfId="30737"/>
    <cellStyle name="Normal 24 8 2 3 3" xfId="30738"/>
    <cellStyle name="Normal 24 8 2 4" xfId="30739"/>
    <cellStyle name="Normal 24 8 2 5" xfId="30740"/>
    <cellStyle name="Normal 24 8 3" xfId="30741"/>
    <cellStyle name="Normal 24 8 3 2" xfId="30742"/>
    <cellStyle name="Normal 24 8 3 2 2" xfId="30743"/>
    <cellStyle name="Normal 24 8 3 2 3" xfId="30744"/>
    <cellStyle name="Normal 24 8 3 3" xfId="30745"/>
    <cellStyle name="Normal 24 8 3 4" xfId="30746"/>
    <cellStyle name="Normal 24 8 4" xfId="30747"/>
    <cellStyle name="Normal 24 8 4 2" xfId="30748"/>
    <cellStyle name="Normal 24 8 4 3" xfId="30749"/>
    <cellStyle name="Normal 24 8 5" xfId="30750"/>
    <cellStyle name="Normal 24 8 6" xfId="30751"/>
    <cellStyle name="Normal 24 8 7" xfId="30752"/>
    <cellStyle name="Normal 24 8 8" xfId="30753"/>
    <cellStyle name="Normal 24 9" xfId="30754"/>
    <cellStyle name="Normal 24 9 2" xfId="30755"/>
    <cellStyle name="Normal 24 9 2 2" xfId="30756"/>
    <cellStyle name="Normal 24 9 2 2 2" xfId="30757"/>
    <cellStyle name="Normal 24 9 2 2 3" xfId="30758"/>
    <cellStyle name="Normal 24 9 2 3" xfId="30759"/>
    <cellStyle name="Normal 24 9 2 4" xfId="30760"/>
    <cellStyle name="Normal 24 9 3" xfId="30761"/>
    <cellStyle name="Normal 24 9 3 2" xfId="30762"/>
    <cellStyle name="Normal 24 9 3 3" xfId="30763"/>
    <cellStyle name="Normal 24 9 4" xfId="30764"/>
    <cellStyle name="Normal 24 9 5" xfId="30765"/>
    <cellStyle name="Normal 24 9 6" xfId="30766"/>
    <cellStyle name="Normal 24 9 7" xfId="30767"/>
    <cellStyle name="Normal 24 9 8" xfId="30768"/>
    <cellStyle name="Normal 240" xfId="30769"/>
    <cellStyle name="Normal 240 2" xfId="30770"/>
    <cellStyle name="Normal 241" xfId="30771"/>
    <cellStyle name="Normal 241 2" xfId="30772"/>
    <cellStyle name="Normal 242" xfId="30773"/>
    <cellStyle name="Normal 242 2" xfId="30774"/>
    <cellStyle name="Normal 243" xfId="30775"/>
    <cellStyle name="Normal 243 2" xfId="30776"/>
    <cellStyle name="Normal 244" xfId="30777"/>
    <cellStyle name="Normal 244 2" xfId="30778"/>
    <cellStyle name="Normal 245" xfId="30779"/>
    <cellStyle name="Normal 245 2" xfId="30780"/>
    <cellStyle name="Normal 246" xfId="30781"/>
    <cellStyle name="Normal 246 2" xfId="30782"/>
    <cellStyle name="Normal 247" xfId="30783"/>
    <cellStyle name="Normal 247 2" xfId="30784"/>
    <cellStyle name="Normal 248" xfId="30785"/>
    <cellStyle name="Normal 248 2" xfId="30786"/>
    <cellStyle name="Normal 249" xfId="30787"/>
    <cellStyle name="Normal 249 2" xfId="30788"/>
    <cellStyle name="Normal 25" xfId="30789"/>
    <cellStyle name="Normal 25 2" xfId="30790"/>
    <cellStyle name="Normal 25 2 2" xfId="30791"/>
    <cellStyle name="Normal 25 2 3" xfId="30792"/>
    <cellStyle name="Normal 25 3" xfId="30793"/>
    <cellStyle name="Normal 25 3 2" xfId="30794"/>
    <cellStyle name="Normal 25 3 3" xfId="30795"/>
    <cellStyle name="Normal 25 4" xfId="30796"/>
    <cellStyle name="Normal 25 4 2" xfId="30797"/>
    <cellStyle name="Normal 250" xfId="30798"/>
    <cellStyle name="Normal 250 2" xfId="30799"/>
    <cellStyle name="Normal 251" xfId="30800"/>
    <cellStyle name="Normal 251 2" xfId="30801"/>
    <cellStyle name="Normal 252" xfId="30802"/>
    <cellStyle name="Normal 252 2" xfId="30803"/>
    <cellStyle name="Normal 253" xfId="30804"/>
    <cellStyle name="Normal 253 2" xfId="30805"/>
    <cellStyle name="Normal 254" xfId="30806"/>
    <cellStyle name="Normal 254 2" xfId="30807"/>
    <cellStyle name="Normal 255" xfId="30808"/>
    <cellStyle name="Normal 255 2" xfId="30809"/>
    <cellStyle name="Normal 256" xfId="30810"/>
    <cellStyle name="Normal 256 2" xfId="30811"/>
    <cellStyle name="Normal 257" xfId="30812"/>
    <cellStyle name="Normal 257 2" xfId="30813"/>
    <cellStyle name="Normal 257 2 2" xfId="30814"/>
    <cellStyle name="Normal 257 3" xfId="30815"/>
    <cellStyle name="Normal 258" xfId="30816"/>
    <cellStyle name="Normal 258 2" xfId="30817"/>
    <cellStyle name="Normal 258 2 2" xfId="30818"/>
    <cellStyle name="Normal 258 3" xfId="30819"/>
    <cellStyle name="Normal 259" xfId="30820"/>
    <cellStyle name="Normal 259 2" xfId="30821"/>
    <cellStyle name="Normal 259 2 2" xfId="30822"/>
    <cellStyle name="Normal 259 3" xfId="30823"/>
    <cellStyle name="Normal 26" xfId="30824"/>
    <cellStyle name="Normal 26 10" xfId="30825"/>
    <cellStyle name="Normal 26 11" xfId="30826"/>
    <cellStyle name="Normal 26 12" xfId="30827"/>
    <cellStyle name="Normal 26 13" xfId="30828"/>
    <cellStyle name="Normal 26 14" xfId="30829"/>
    <cellStyle name="Normal 26 15" xfId="30830"/>
    <cellStyle name="Normal 26 16" xfId="30831"/>
    <cellStyle name="Normal 26 17" xfId="30832"/>
    <cellStyle name="Normal 26 17 2" xfId="30833"/>
    <cellStyle name="Normal 26 17 3" xfId="30834"/>
    <cellStyle name="Normal 26 17 4" xfId="30835"/>
    <cellStyle name="Normal 26 18" xfId="30836"/>
    <cellStyle name="Normal 26 19" xfId="30837"/>
    <cellStyle name="Normal 26 2" xfId="30838"/>
    <cellStyle name="Normal 26 2 2" xfId="30839"/>
    <cellStyle name="Normal 26 2 2 2" xfId="30840"/>
    <cellStyle name="Normal 26 2 2 2 2" xfId="30841"/>
    <cellStyle name="Normal 26 2 2 3" xfId="30842"/>
    <cellStyle name="Normal 26 2 2 4" xfId="30843"/>
    <cellStyle name="Normal 26 2 3" xfId="30844"/>
    <cellStyle name="Normal 26 2 3 2" xfId="30845"/>
    <cellStyle name="Normal 26 2 4" xfId="30846"/>
    <cellStyle name="Normal 26 2 4 2" xfId="30847"/>
    <cellStyle name="Normal 26 2 4 3" xfId="30848"/>
    <cellStyle name="Normal 26 2 5" xfId="30849"/>
    <cellStyle name="Normal 26 20" xfId="30850"/>
    <cellStyle name="Normal 26 21" xfId="30851"/>
    <cellStyle name="Normal 26 22" xfId="30852"/>
    <cellStyle name="Normal 26 23" xfId="30853"/>
    <cellStyle name="Normal 26 24" xfId="30854"/>
    <cellStyle name="Normal 26 3" xfId="30855"/>
    <cellStyle name="Normal 26 3 2" xfId="30856"/>
    <cellStyle name="Normal 26 3 2 2" xfId="30857"/>
    <cellStyle name="Normal 26 3 3" xfId="30858"/>
    <cellStyle name="Normal 26 3 4" xfId="30859"/>
    <cellStyle name="Normal 26 4" xfId="30860"/>
    <cellStyle name="Normal 26 4 2" xfId="30861"/>
    <cellStyle name="Normal 26 4 3" xfId="30862"/>
    <cellStyle name="Normal 26 5" xfId="30863"/>
    <cellStyle name="Normal 26 5 2" xfId="30864"/>
    <cellStyle name="Normal 26 6" xfId="30865"/>
    <cellStyle name="Normal 26 6 2" xfId="30866"/>
    <cellStyle name="Normal 26 7" xfId="30867"/>
    <cellStyle name="Normal 26 8" xfId="30868"/>
    <cellStyle name="Normal 26 9" xfId="30869"/>
    <cellStyle name="Normal 260" xfId="30870"/>
    <cellStyle name="Normal 260 2" xfId="30871"/>
    <cellStyle name="Normal 260 2 2" xfId="30872"/>
    <cellStyle name="Normal 260 3" xfId="30873"/>
    <cellStyle name="Normal 261" xfId="30874"/>
    <cellStyle name="Normal 261 2" xfId="30875"/>
    <cellStyle name="Normal 261 2 2" xfId="30876"/>
    <cellStyle name="Normal 261 3" xfId="30877"/>
    <cellStyle name="Normal 262" xfId="30878"/>
    <cellStyle name="Normal 262 2" xfId="30879"/>
    <cellStyle name="Normal 262 2 2" xfId="30880"/>
    <cellStyle name="Normal 262 3" xfId="30881"/>
    <cellStyle name="Normal 263" xfId="30882"/>
    <cellStyle name="Normal 263 2" xfId="30883"/>
    <cellStyle name="Normal 263 2 2" xfId="30884"/>
    <cellStyle name="Normal 263 3" xfId="30885"/>
    <cellStyle name="Normal 264" xfId="30886"/>
    <cellStyle name="Normal 264 2" xfId="30887"/>
    <cellStyle name="Normal 264 2 2" xfId="30888"/>
    <cellStyle name="Normal 264 3" xfId="30889"/>
    <cellStyle name="Normal 265" xfId="30890"/>
    <cellStyle name="Normal 265 2" xfId="30891"/>
    <cellStyle name="Normal 265 2 2" xfId="30892"/>
    <cellStyle name="Normal 265 3" xfId="30893"/>
    <cellStyle name="Normal 266" xfId="30894"/>
    <cellStyle name="Normal 266 2" xfId="30895"/>
    <cellStyle name="Normal 266 3" xfId="30896"/>
    <cellStyle name="Normal 267" xfId="30897"/>
    <cellStyle name="Normal 267 2" xfId="30898"/>
    <cellStyle name="Normal 267 3" xfId="30899"/>
    <cellStyle name="Normal 268" xfId="30900"/>
    <cellStyle name="Normal 268 2" xfId="30901"/>
    <cellStyle name="Normal 268 3" xfId="30902"/>
    <cellStyle name="Normal 269" xfId="30903"/>
    <cellStyle name="Normal 269 2" xfId="30904"/>
    <cellStyle name="Normal 269 3" xfId="30905"/>
    <cellStyle name="Normal 27" xfId="30906"/>
    <cellStyle name="Normal 27 2" xfId="30907"/>
    <cellStyle name="Normal 27 2 2" xfId="30908"/>
    <cellStyle name="Normal 27 2 2 2" xfId="30909"/>
    <cellStyle name="Normal 27 2 3" xfId="30910"/>
    <cellStyle name="Normal 27 3" xfId="30911"/>
    <cellStyle name="Normal 27 3 2" xfId="30912"/>
    <cellStyle name="Normal 27 3 3" xfId="30913"/>
    <cellStyle name="Normal 27 4" xfId="30914"/>
    <cellStyle name="Normal 27 4 2" xfId="30915"/>
    <cellStyle name="Normal 27 5" xfId="30916"/>
    <cellStyle name="Normal 27 6" xfId="30917"/>
    <cellStyle name="Normal 27 7" xfId="30918"/>
    <cellStyle name="Normal 27 8" xfId="30919"/>
    <cellStyle name="Normal 270" xfId="30920"/>
    <cellStyle name="Normal 270 2" xfId="30921"/>
    <cellStyle name="Normal 270 3" xfId="30922"/>
    <cellStyle name="Normal 271" xfId="30923"/>
    <cellStyle name="Normal 271 2" xfId="30924"/>
    <cellStyle name="Normal 271 3" xfId="30925"/>
    <cellStyle name="Normal 272" xfId="30926"/>
    <cellStyle name="Normal 272 2" xfId="30927"/>
    <cellStyle name="Normal 272 3" xfId="30928"/>
    <cellStyle name="Normal 273" xfId="30929"/>
    <cellStyle name="Normal 273 2" xfId="30930"/>
    <cellStyle name="Normal 273 3" xfId="30931"/>
    <cellStyle name="Normal 274" xfId="30932"/>
    <cellStyle name="Normal 274 2" xfId="30933"/>
    <cellStyle name="Normal 274 3" xfId="30934"/>
    <cellStyle name="Normal 275" xfId="30935"/>
    <cellStyle name="Normal 275 2" xfId="30936"/>
    <cellStyle name="Normal 275 3" xfId="30937"/>
    <cellStyle name="Normal 276" xfId="30938"/>
    <cellStyle name="Normal 276 2" xfId="30939"/>
    <cellStyle name="Normal 276 3" xfId="30940"/>
    <cellStyle name="Normal 277" xfId="30941"/>
    <cellStyle name="Normal 277 2" xfId="30942"/>
    <cellStyle name="Normal 277 3" xfId="30943"/>
    <cellStyle name="Normal 278" xfId="30944"/>
    <cellStyle name="Normal 278 2" xfId="30945"/>
    <cellStyle name="Normal 279" xfId="30946"/>
    <cellStyle name="Normal 279 2" xfId="30947"/>
    <cellStyle name="Normal 28" xfId="30948"/>
    <cellStyle name="Normal 28 2" xfId="30949"/>
    <cellStyle name="Normal 28 2 2" xfId="30950"/>
    <cellStyle name="Normal 28 2 2 2" xfId="30951"/>
    <cellStyle name="Normal 28 2 3" xfId="30952"/>
    <cellStyle name="Normal 28 2 4" xfId="30953"/>
    <cellStyle name="Normal 28 3" xfId="30954"/>
    <cellStyle name="Normal 28 3 2" xfId="30955"/>
    <cellStyle name="Normal 28 4" xfId="30956"/>
    <cellStyle name="Normal 28 4 2" xfId="30957"/>
    <cellStyle name="Normal 28 4 3" xfId="30958"/>
    <cellStyle name="Normal 28 5" xfId="30959"/>
    <cellStyle name="Normal 280" xfId="30960"/>
    <cellStyle name="Normal 280 2" xfId="30961"/>
    <cellStyle name="Normal 281" xfId="30962"/>
    <cellStyle name="Normal 281 2" xfId="30963"/>
    <cellStyle name="Normal 282" xfId="30964"/>
    <cellStyle name="Normal 282 2" xfId="30965"/>
    <cellStyle name="Normal 283" xfId="30966"/>
    <cellStyle name="Normal 283 2" xfId="30967"/>
    <cellStyle name="Normal 284" xfId="30968"/>
    <cellStyle name="Normal 284 2" xfId="30969"/>
    <cellStyle name="Normal 285" xfId="30970"/>
    <cellStyle name="Normal 285 2" xfId="30971"/>
    <cellStyle name="Normal 286" xfId="30972"/>
    <cellStyle name="Normal 286 2" xfId="30973"/>
    <cellStyle name="Normal 287" xfId="30974"/>
    <cellStyle name="Normal 287 2" xfId="30975"/>
    <cellStyle name="Normal 288" xfId="30976"/>
    <cellStyle name="Normal 288 2" xfId="30977"/>
    <cellStyle name="Normal 289" xfId="30978"/>
    <cellStyle name="Normal 289 2" xfId="30979"/>
    <cellStyle name="Normal 29" xfId="30980"/>
    <cellStyle name="Normal 29 10" xfId="30981"/>
    <cellStyle name="Normal 29 11" xfId="30982"/>
    <cellStyle name="Normal 29 12" xfId="30983"/>
    <cellStyle name="Normal 29 13" xfId="30984"/>
    <cellStyle name="Normal 29 14" xfId="30985"/>
    <cellStyle name="Normal 29 15" xfId="30986"/>
    <cellStyle name="Normal 29 16" xfId="30987"/>
    <cellStyle name="Normal 29 17" xfId="30988"/>
    <cellStyle name="Normal 29 18" xfId="30989"/>
    <cellStyle name="Normal 29 19" xfId="30990"/>
    <cellStyle name="Normal 29 2" xfId="30991"/>
    <cellStyle name="Normal 29 2 2" xfId="30992"/>
    <cellStyle name="Normal 29 2 2 2" xfId="30993"/>
    <cellStyle name="Normal 29 2 3" xfId="30994"/>
    <cellStyle name="Normal 29 2 3 2" xfId="30995"/>
    <cellStyle name="Normal 29 2 4" xfId="30996"/>
    <cellStyle name="Normal 29 2 5" xfId="30997"/>
    <cellStyle name="Normal 29 2 6" xfId="30998"/>
    <cellStyle name="Normal 29 20" xfId="30999"/>
    <cellStyle name="Normal 29 21" xfId="31000"/>
    <cellStyle name="Normal 29 22" xfId="31001"/>
    <cellStyle name="Normal 29 23" xfId="31002"/>
    <cellStyle name="Normal 29 24" xfId="31003"/>
    <cellStyle name="Normal 29 3" xfId="31004"/>
    <cellStyle name="Normal 29 3 2" xfId="31005"/>
    <cellStyle name="Normal 29 4" xfId="31006"/>
    <cellStyle name="Normal 29 4 2" xfId="31007"/>
    <cellStyle name="Normal 29 5" xfId="31008"/>
    <cellStyle name="Normal 29 6" xfId="31009"/>
    <cellStyle name="Normal 29 7" xfId="31010"/>
    <cellStyle name="Normal 29 8" xfId="31011"/>
    <cellStyle name="Normal 29 9" xfId="31012"/>
    <cellStyle name="Normal 290" xfId="31013"/>
    <cellStyle name="Normal 290 2" xfId="31014"/>
    <cellStyle name="Normal 291" xfId="31015"/>
    <cellStyle name="Normal 291 2" xfId="31016"/>
    <cellStyle name="Normal 292" xfId="31017"/>
    <cellStyle name="Normal 292 2" xfId="31018"/>
    <cellStyle name="Normal 293" xfId="31019"/>
    <cellStyle name="Normal 293 2" xfId="31020"/>
    <cellStyle name="Normal 294" xfId="31021"/>
    <cellStyle name="Normal 294 2" xfId="31022"/>
    <cellStyle name="Normal 295" xfId="31023"/>
    <cellStyle name="Normal 296" xfId="31024"/>
    <cellStyle name="Normal 297" xfId="31025"/>
    <cellStyle name="Normal 298" xfId="31026"/>
    <cellStyle name="Normal 298 2" xfId="31027"/>
    <cellStyle name="Normal 299" xfId="31028"/>
    <cellStyle name="Normal 3" xfId="31029"/>
    <cellStyle name="Normal 3 10" xfId="31030"/>
    <cellStyle name="Normal 3 10 10" xfId="31031"/>
    <cellStyle name="Normal 3 10 11" xfId="31032"/>
    <cellStyle name="Normal 3 10 12" xfId="31033"/>
    <cellStyle name="Normal 3 10 13" xfId="31034"/>
    <cellStyle name="Normal 3 10 14" xfId="31035"/>
    <cellStyle name="Normal 3 10 15" xfId="31036"/>
    <cellStyle name="Normal 3 10 16" xfId="31037"/>
    <cellStyle name="Normal 3 10 17" xfId="31038"/>
    <cellStyle name="Normal 3 10 17 2" xfId="31039"/>
    <cellStyle name="Normal 3 10 17 3" xfId="31040"/>
    <cellStyle name="Normal 3 10 17 4" xfId="31041"/>
    <cellStyle name="Normal 3 10 18" xfId="31042"/>
    <cellStyle name="Normal 3 10 19" xfId="31043"/>
    <cellStyle name="Normal 3 10 2" xfId="31044"/>
    <cellStyle name="Normal 3 10 2 2" xfId="31045"/>
    <cellStyle name="Normal 3 10 2 2 2" xfId="31046"/>
    <cellStyle name="Normal 3 10 2 2 3" xfId="31047"/>
    <cellStyle name="Normal 3 10 2 2 4" xfId="31048"/>
    <cellStyle name="Normal 3 10 2 2 5" xfId="31049"/>
    <cellStyle name="Normal 3 10 2 3" xfId="31050"/>
    <cellStyle name="Normal 3 10 2 4" xfId="31051"/>
    <cellStyle name="Normal 3 10 2 5" xfId="31052"/>
    <cellStyle name="Normal 3 10 20" xfId="31053"/>
    <cellStyle name="Normal 3 10 21" xfId="31054"/>
    <cellStyle name="Normal 3 10 22" xfId="31055"/>
    <cellStyle name="Normal 3 10 23" xfId="31056"/>
    <cellStyle name="Normal 3 10 24" xfId="31057"/>
    <cellStyle name="Normal 3 10 25" xfId="31058"/>
    <cellStyle name="Normal 3 10 3" xfId="31059"/>
    <cellStyle name="Normal 3 10 3 2" xfId="31060"/>
    <cellStyle name="Normal 3 10 4" xfId="31061"/>
    <cellStyle name="Normal 3 10 5" xfId="31062"/>
    <cellStyle name="Normal 3 10 6" xfId="31063"/>
    <cellStyle name="Normal 3 10 7" xfId="31064"/>
    <cellStyle name="Normal 3 10 8" xfId="31065"/>
    <cellStyle name="Normal 3 10 9" xfId="31066"/>
    <cellStyle name="Normal 3 11" xfId="31067"/>
    <cellStyle name="Normal 3 11 10" xfId="31068"/>
    <cellStyle name="Normal 3 11 11" xfId="31069"/>
    <cellStyle name="Normal 3 11 12" xfId="31070"/>
    <cellStyle name="Normal 3 11 13" xfId="31071"/>
    <cellStyle name="Normal 3 11 14" xfId="31072"/>
    <cellStyle name="Normal 3 11 15" xfId="31073"/>
    <cellStyle name="Normal 3 11 16" xfId="31074"/>
    <cellStyle name="Normal 3 11 17" xfId="31075"/>
    <cellStyle name="Normal 3 11 17 2" xfId="31076"/>
    <cellStyle name="Normal 3 11 17 3" xfId="31077"/>
    <cellStyle name="Normal 3 11 17 4" xfId="31078"/>
    <cellStyle name="Normal 3 11 18" xfId="31079"/>
    <cellStyle name="Normal 3 11 19" xfId="31080"/>
    <cellStyle name="Normal 3 11 2" xfId="31081"/>
    <cellStyle name="Normal 3 11 2 2" xfId="31082"/>
    <cellStyle name="Normal 3 11 2 2 2" xfId="31083"/>
    <cellStyle name="Normal 3 11 2 2 3" xfId="31084"/>
    <cellStyle name="Normal 3 11 2 2 4" xfId="31085"/>
    <cellStyle name="Normal 3 11 2 2 5" xfId="31086"/>
    <cellStyle name="Normal 3 11 2 3" xfId="31087"/>
    <cellStyle name="Normal 3 11 2 4" xfId="31088"/>
    <cellStyle name="Normal 3 11 2 5" xfId="31089"/>
    <cellStyle name="Normal 3 11 20" xfId="31090"/>
    <cellStyle name="Normal 3 11 21" xfId="31091"/>
    <cellStyle name="Normal 3 11 22" xfId="31092"/>
    <cellStyle name="Normal 3 11 23" xfId="31093"/>
    <cellStyle name="Normal 3 11 24" xfId="31094"/>
    <cellStyle name="Normal 3 11 25" xfId="31095"/>
    <cellStyle name="Normal 3 11 3" xfId="31096"/>
    <cellStyle name="Normal 3 11 3 2" xfId="31097"/>
    <cellStyle name="Normal 3 11 4" xfId="31098"/>
    <cellStyle name="Normal 3 11 5" xfId="31099"/>
    <cellStyle name="Normal 3 11 6" xfId="31100"/>
    <cellStyle name="Normal 3 11 7" xfId="31101"/>
    <cellStyle name="Normal 3 11 8" xfId="31102"/>
    <cellStyle name="Normal 3 11 9" xfId="31103"/>
    <cellStyle name="Normal 3 12" xfId="31104"/>
    <cellStyle name="Normal 3 12 2" xfId="31105"/>
    <cellStyle name="Normal 3 12 2 2" xfId="31106"/>
    <cellStyle name="Normal 3 12 3" xfId="31107"/>
    <cellStyle name="Normal 3 12 3 2" xfId="31108"/>
    <cellStyle name="Normal 3 12 4" xfId="31109"/>
    <cellStyle name="Normal 3 13" xfId="31110"/>
    <cellStyle name="Normal 3 13 2" xfId="31111"/>
    <cellStyle name="Normal 3 13 2 2" xfId="31112"/>
    <cellStyle name="Normal 3 13 2 3" xfId="31113"/>
    <cellStyle name="Normal 3 13 2 3 2" xfId="31114"/>
    <cellStyle name="Normal 3 13 2 3 3" xfId="31115"/>
    <cellStyle name="Normal 3 13 2 4" xfId="31116"/>
    <cellStyle name="Normal 3 13 3" xfId="31117"/>
    <cellStyle name="Normal 3 13 3 2" xfId="31118"/>
    <cellStyle name="Normal 3 13 4" xfId="31119"/>
    <cellStyle name="Normal 3 13 5" xfId="31120"/>
    <cellStyle name="Normal 3 13 5 2" xfId="31121"/>
    <cellStyle name="Normal 3 13 6" xfId="31122"/>
    <cellStyle name="Normal 3 13 7" xfId="31123"/>
    <cellStyle name="Normal 3 14" xfId="31124"/>
    <cellStyle name="Normal 3 14 2" xfId="31125"/>
    <cellStyle name="Normal 3 14 2 2" xfId="31126"/>
    <cellStyle name="Normal 3 14 3" xfId="31127"/>
    <cellStyle name="Normal 3 14 3 2" xfId="31128"/>
    <cellStyle name="Normal 3 14 4" xfId="31129"/>
    <cellStyle name="Normal 3 15" xfId="31130"/>
    <cellStyle name="Normal 3 15 2" xfId="31131"/>
    <cellStyle name="Normal 3 15 2 2" xfId="31132"/>
    <cellStyle name="Normal 3 15 3" xfId="31133"/>
    <cellStyle name="Normal 3 16" xfId="31134"/>
    <cellStyle name="Normal 3 17" xfId="31135"/>
    <cellStyle name="Normal 3 17 2" xfId="31136"/>
    <cellStyle name="Normal 3 18" xfId="31137"/>
    <cellStyle name="Normal 3 18 2" xfId="31138"/>
    <cellStyle name="Normal 3 18 2 2" xfId="31139"/>
    <cellStyle name="Normal 3 18 2 2 2" xfId="31140"/>
    <cellStyle name="Normal 3 18 2 2 2 2" xfId="31141"/>
    <cellStyle name="Normal 3 18 2 2 2 3" xfId="31142"/>
    <cellStyle name="Normal 3 18 2 2 3" xfId="31143"/>
    <cellStyle name="Normal 3 18 2 2 4" xfId="31144"/>
    <cellStyle name="Normal 3 18 2 3" xfId="31145"/>
    <cellStyle name="Normal 3 18 2 3 2" xfId="31146"/>
    <cellStyle name="Normal 3 18 2 3 3" xfId="31147"/>
    <cellStyle name="Normal 3 18 2 4" xfId="31148"/>
    <cellStyle name="Normal 3 18 2 5" xfId="31149"/>
    <cellStyle name="Normal 3 18 3" xfId="31150"/>
    <cellStyle name="Normal 3 18 3 2" xfId="31151"/>
    <cellStyle name="Normal 3 18 3 2 2" xfId="31152"/>
    <cellStyle name="Normal 3 18 3 2 3" xfId="31153"/>
    <cellStyle name="Normal 3 18 3 3" xfId="31154"/>
    <cellStyle name="Normal 3 18 3 4" xfId="31155"/>
    <cellStyle name="Normal 3 18 4" xfId="31156"/>
    <cellStyle name="Normal 3 18 4 2" xfId="31157"/>
    <cellStyle name="Normal 3 18 4 3" xfId="31158"/>
    <cellStyle name="Normal 3 18 5" xfId="31159"/>
    <cellStyle name="Normal 3 18 6" xfId="31160"/>
    <cellStyle name="Normal 3 19" xfId="31161"/>
    <cellStyle name="Normal 3 19 2" xfId="31162"/>
    <cellStyle name="Normal 3 19 2 2" xfId="31163"/>
    <cellStyle name="Normal 3 19 2 2 2" xfId="31164"/>
    <cellStyle name="Normal 3 19 2 2 3" xfId="31165"/>
    <cellStyle name="Normal 3 19 2 3" xfId="31166"/>
    <cellStyle name="Normal 3 19 2 4" xfId="31167"/>
    <cellStyle name="Normal 3 19 3" xfId="31168"/>
    <cellStyle name="Normal 3 19 3 2" xfId="31169"/>
    <cellStyle name="Normal 3 19 3 3" xfId="31170"/>
    <cellStyle name="Normal 3 19 4" xfId="31171"/>
    <cellStyle name="Normal 3 19 5" xfId="31172"/>
    <cellStyle name="Normal 3 2" xfId="31173"/>
    <cellStyle name="Normal 3 2 10" xfId="31174"/>
    <cellStyle name="Normal 3 2 10 2" xfId="31175"/>
    <cellStyle name="Normal 3 2 11" xfId="31176"/>
    <cellStyle name="Normal 3 2 12" xfId="31177"/>
    <cellStyle name="Normal 3 2 13" xfId="31178"/>
    <cellStyle name="Normal 3 2 14" xfId="31179"/>
    <cellStyle name="Normal 3 2 15" xfId="31180"/>
    <cellStyle name="Normal 3 2 16" xfId="31181"/>
    <cellStyle name="Normal 3 2 17" xfId="31182"/>
    <cellStyle name="Normal 3 2 18" xfId="31183"/>
    <cellStyle name="Normal 3 2 18 2" xfId="31184"/>
    <cellStyle name="Normal 3 2 18 3" xfId="31185"/>
    <cellStyle name="Normal 3 2 18 4" xfId="31186"/>
    <cellStyle name="Normal 3 2 19" xfId="31187"/>
    <cellStyle name="Normal 3 2 2" xfId="31188"/>
    <cellStyle name="Normal 3 2 2 2" xfId="31189"/>
    <cellStyle name="Normal 3 2 2 2 2" xfId="31190"/>
    <cellStyle name="Normal 3 2 2 2 2 2" xfId="31191"/>
    <cellStyle name="Normal 3 2 2 2 3" xfId="31192"/>
    <cellStyle name="Normal 3 2 2 2 3 2" xfId="31193"/>
    <cellStyle name="Normal 3 2 2 2 4" xfId="31194"/>
    <cellStyle name="Normal 3 2 2 3" xfId="31195"/>
    <cellStyle name="Normal 3 2 2 3 2" xfId="31196"/>
    <cellStyle name="Normal 3 2 2 3 2 2" xfId="31197"/>
    <cellStyle name="Normal 3 2 2 3 3" xfId="31198"/>
    <cellStyle name="Normal 3 2 2 4" xfId="31199"/>
    <cellStyle name="Normal 3 2 2 4 2" xfId="31200"/>
    <cellStyle name="Normal 3 2 2 5" xfId="31201"/>
    <cellStyle name="Normal 3 2 2 6" xfId="31202"/>
    <cellStyle name="Normal 3 2 2 7" xfId="31203"/>
    <cellStyle name="Normal 3 2 20" xfId="31204"/>
    <cellStyle name="Normal 3 2 21" xfId="31205"/>
    <cellStyle name="Normal 3 2 22" xfId="31206"/>
    <cellStyle name="Normal 3 2 23" xfId="31207"/>
    <cellStyle name="Normal 3 2 24" xfId="31208"/>
    <cellStyle name="Normal 3 2 25" xfId="31209"/>
    <cellStyle name="Normal 3 2 26" xfId="31210"/>
    <cellStyle name="Normal 3 2 27" xfId="31211"/>
    <cellStyle name="Normal 3 2 3" xfId="31212"/>
    <cellStyle name="Normal 3 2 3 2" xfId="31213"/>
    <cellStyle name="Normal 3 2 3 2 2" xfId="31214"/>
    <cellStyle name="Normal 3 2 3 3" xfId="31215"/>
    <cellStyle name="Normal 3 2 3 3 2" xfId="31216"/>
    <cellStyle name="Normal 3 2 3 4" xfId="31217"/>
    <cellStyle name="Normal 3 2 4" xfId="31218"/>
    <cellStyle name="Normal 3 2 4 2" xfId="31219"/>
    <cellStyle name="Normal 3 2 4 2 2" xfId="31220"/>
    <cellStyle name="Normal 3 2 4 2 3" xfId="31221"/>
    <cellStyle name="Normal 3 2 4 2 4" xfId="31222"/>
    <cellStyle name="Normal 3 2 4 2 5" xfId="31223"/>
    <cellStyle name="Normal 3 2 4 3" xfId="31224"/>
    <cellStyle name="Normal 3 2 4 4" xfId="31225"/>
    <cellStyle name="Normal 3 2 4 5" xfId="31226"/>
    <cellStyle name="Normal 3 2 5" xfId="31227"/>
    <cellStyle name="Normal 3 2 5 2" xfId="31228"/>
    <cellStyle name="Normal 3 2 6" xfId="31229"/>
    <cellStyle name="Normal 3 2 6 2" xfId="31230"/>
    <cellStyle name="Normal 3 2 6 3" xfId="31231"/>
    <cellStyle name="Normal 3 2 7" xfId="31232"/>
    <cellStyle name="Normal 3 2 7 2" xfId="31233"/>
    <cellStyle name="Normal 3 2 7 3" xfId="31234"/>
    <cellStyle name="Normal 3 2 8" xfId="31235"/>
    <cellStyle name="Normal 3 2 8 2" xfId="31236"/>
    <cellStyle name="Normal 3 2 8 2 2" xfId="31237"/>
    <cellStyle name="Normal 3 2 8 3" xfId="31238"/>
    <cellStyle name="Normal 3 2 8 4" xfId="31239"/>
    <cellStyle name="Normal 3 2 9" xfId="31240"/>
    <cellStyle name="Normal 3 2 9 2" xfId="31241"/>
    <cellStyle name="Normal 3 2 9 3" xfId="31242"/>
    <cellStyle name="Normal 3 20" xfId="31243"/>
    <cellStyle name="Normal 3 21" xfId="31244"/>
    <cellStyle name="Normal 3 22" xfId="31245"/>
    <cellStyle name="Normal 3 23" xfId="31246"/>
    <cellStyle name="Normal 3 24" xfId="31247"/>
    <cellStyle name="Normal 3 26" xfId="31248"/>
    <cellStyle name="Normal 3 26 2" xfId="31249"/>
    <cellStyle name="Normal 3 26 2 2" xfId="31250"/>
    <cellStyle name="Normal 3 26 3" xfId="31251"/>
    <cellStyle name="Normal 3 27" xfId="31252"/>
    <cellStyle name="Normal 3 27 2" xfId="31253"/>
    <cellStyle name="Normal 3 27 2 2" xfId="31254"/>
    <cellStyle name="Normal 3 27 3" xfId="31255"/>
    <cellStyle name="Normal 3 3" xfId="31256"/>
    <cellStyle name="Normal 3 3 10" xfId="31257"/>
    <cellStyle name="Normal 3 3 10 2" xfId="31258"/>
    <cellStyle name="Normal 3 3 10 2 2" xfId="31259"/>
    <cellStyle name="Normal 3 3 10 2 2 2" xfId="31260"/>
    <cellStyle name="Normal 3 3 10 2 2 3" xfId="31261"/>
    <cellStyle name="Normal 3 3 10 2 3" xfId="31262"/>
    <cellStyle name="Normal 3 3 10 2 4" xfId="31263"/>
    <cellStyle name="Normal 3 3 10 3" xfId="31264"/>
    <cellStyle name="Normal 3 3 10 3 2" xfId="31265"/>
    <cellStyle name="Normal 3 3 10 3 3" xfId="31266"/>
    <cellStyle name="Normal 3 3 10 4" xfId="31267"/>
    <cellStyle name="Normal 3 3 10 5" xfId="31268"/>
    <cellStyle name="Normal 3 3 10 6" xfId="31269"/>
    <cellStyle name="Normal 3 3 11" xfId="31270"/>
    <cellStyle name="Normal 3 3 11 2" xfId="31271"/>
    <cellStyle name="Normal 3 3 11 2 2" xfId="31272"/>
    <cellStyle name="Normal 3 3 11 2 2 2" xfId="31273"/>
    <cellStyle name="Normal 3 3 11 2 2 3" xfId="31274"/>
    <cellStyle name="Normal 3 3 11 2 3" xfId="31275"/>
    <cellStyle name="Normal 3 3 11 2 4" xfId="31276"/>
    <cellStyle name="Normal 3 3 11 3" xfId="31277"/>
    <cellStyle name="Normal 3 3 11 3 2" xfId="31278"/>
    <cellStyle name="Normal 3 3 11 3 3" xfId="31279"/>
    <cellStyle name="Normal 3 3 11 4" xfId="31280"/>
    <cellStyle name="Normal 3 3 11 5" xfId="31281"/>
    <cellStyle name="Normal 3 3 11 6" xfId="31282"/>
    <cellStyle name="Normal 3 3 12" xfId="31283"/>
    <cellStyle name="Normal 3 3 12 2" xfId="31284"/>
    <cellStyle name="Normal 3 3 12 2 2" xfId="31285"/>
    <cellStyle name="Normal 3 3 12 2 3" xfId="31286"/>
    <cellStyle name="Normal 3 3 12 3" xfId="31287"/>
    <cellStyle name="Normal 3 3 12 4" xfId="31288"/>
    <cellStyle name="Normal 3 3 12 5" xfId="31289"/>
    <cellStyle name="Normal 3 3 13" xfId="31290"/>
    <cellStyle name="Normal 3 3 14" xfId="31291"/>
    <cellStyle name="Normal 3 3 15" xfId="31292"/>
    <cellStyle name="Normal 3 3 16" xfId="31293"/>
    <cellStyle name="Normal 3 3 17" xfId="31294"/>
    <cellStyle name="Normal 3 3 17 2" xfId="31295"/>
    <cellStyle name="Normal 3 3 17 3" xfId="31296"/>
    <cellStyle name="Normal 3 3 17 4" xfId="31297"/>
    <cellStyle name="Normal 3 3 18" xfId="31298"/>
    <cellStyle name="Normal 3 3 19" xfId="31299"/>
    <cellStyle name="Normal 3 3 2" xfId="31300"/>
    <cellStyle name="Normal 3 3 2 2" xfId="31301"/>
    <cellStyle name="Normal 3 3 2 2 2" xfId="31302"/>
    <cellStyle name="Normal 3 3 2 3" xfId="31303"/>
    <cellStyle name="Normal 3 3 2 3 2" xfId="31304"/>
    <cellStyle name="Normal 3 3 2 4" xfId="31305"/>
    <cellStyle name="Normal 3 3 20" xfId="31306"/>
    <cellStyle name="Normal 3 3 21" xfId="31307"/>
    <cellStyle name="Normal 3 3 22" xfId="31308"/>
    <cellStyle name="Normal 3 3 23" xfId="31309"/>
    <cellStyle name="Normal 3 3 24" xfId="31310"/>
    <cellStyle name="Normal 3 3 25" xfId="31311"/>
    <cellStyle name="Normal 3 3 3" xfId="31312"/>
    <cellStyle name="Normal 3 3 3 2" xfId="31313"/>
    <cellStyle name="Normal 3 3 3 2 2" xfId="31314"/>
    <cellStyle name="Normal 3 3 3 2 3" xfId="31315"/>
    <cellStyle name="Normal 3 3 3 2 4" xfId="31316"/>
    <cellStyle name="Normal 3 3 3 2 5" xfId="31317"/>
    <cellStyle name="Normal 3 3 3 3" xfId="31318"/>
    <cellStyle name="Normal 3 3 3 4" xfId="31319"/>
    <cellStyle name="Normal 3 3 3 5" xfId="31320"/>
    <cellStyle name="Normal 3 3 4" xfId="31321"/>
    <cellStyle name="Normal 3 3 4 2" xfId="31322"/>
    <cellStyle name="Normal 3 3 5" xfId="31323"/>
    <cellStyle name="Normal 3 3 6" xfId="31324"/>
    <cellStyle name="Normal 3 3 7" xfId="31325"/>
    <cellStyle name="Normal 3 3 7 2" xfId="31326"/>
    <cellStyle name="Normal 3 3 7 2 2" xfId="31327"/>
    <cellStyle name="Normal 3 3 7 2 2 2" xfId="31328"/>
    <cellStyle name="Normal 3 3 7 2 2 3" xfId="31329"/>
    <cellStyle name="Normal 3 3 7 2 3" xfId="31330"/>
    <cellStyle name="Normal 3 3 7 2 4" xfId="31331"/>
    <cellStyle name="Normal 3 3 7 3" xfId="31332"/>
    <cellStyle name="Normal 3 3 7 3 2" xfId="31333"/>
    <cellStyle name="Normal 3 3 7 3 3" xfId="31334"/>
    <cellStyle name="Normal 3 3 7 4" xfId="31335"/>
    <cellStyle name="Normal 3 3 7 5" xfId="31336"/>
    <cellStyle name="Normal 3 3 8" xfId="31337"/>
    <cellStyle name="Normal 3 3 8 2" xfId="31338"/>
    <cellStyle name="Normal 3 3 8 2 2" xfId="31339"/>
    <cellStyle name="Normal 3 3 8 2 2 2" xfId="31340"/>
    <cellStyle name="Normal 3 3 8 2 2 3" xfId="31341"/>
    <cellStyle name="Normal 3 3 8 2 3" xfId="31342"/>
    <cellStyle name="Normal 3 3 8 2 4" xfId="31343"/>
    <cellStyle name="Normal 3 3 8 3" xfId="31344"/>
    <cellStyle name="Normal 3 3 8 3 2" xfId="31345"/>
    <cellStyle name="Normal 3 3 8 3 3" xfId="31346"/>
    <cellStyle name="Normal 3 3 8 4" xfId="31347"/>
    <cellStyle name="Normal 3 3 8 5" xfId="31348"/>
    <cellStyle name="Normal 3 3 9" xfId="31349"/>
    <cellStyle name="Normal 3 3 9 2" xfId="31350"/>
    <cellStyle name="Normal 3 3 9 2 2" xfId="31351"/>
    <cellStyle name="Normal 3 3 9 2 2 2" xfId="31352"/>
    <cellStyle name="Normal 3 3 9 2 2 3" xfId="31353"/>
    <cellStyle name="Normal 3 3 9 2 3" xfId="31354"/>
    <cellStyle name="Normal 3 3 9 2 4" xfId="31355"/>
    <cellStyle name="Normal 3 3 9 3" xfId="31356"/>
    <cellStyle name="Normal 3 3 9 3 2" xfId="31357"/>
    <cellStyle name="Normal 3 3 9 3 3" xfId="31358"/>
    <cellStyle name="Normal 3 3 9 4" xfId="31359"/>
    <cellStyle name="Normal 3 3 9 5" xfId="31360"/>
    <cellStyle name="Normal 3 32" xfId="31361"/>
    <cellStyle name="Normal 3 32 2" xfId="31362"/>
    <cellStyle name="Normal 3 32 2 2" xfId="31363"/>
    <cellStyle name="Normal 3 32 3" xfId="31364"/>
    <cellStyle name="Normal 3 34" xfId="31365"/>
    <cellStyle name="Normal 3 34 2" xfId="31366"/>
    <cellStyle name="Normal 3 34 2 2" xfId="31367"/>
    <cellStyle name="Normal 3 34 3" xfId="31368"/>
    <cellStyle name="Normal 3 4" xfId="31369"/>
    <cellStyle name="Normal 3 4 10" xfId="31370"/>
    <cellStyle name="Normal 3 4 10 2" xfId="31371"/>
    <cellStyle name="Normal 3 4 10 3" xfId="31372"/>
    <cellStyle name="Normal 3 4 10 4" xfId="31373"/>
    <cellStyle name="Normal 3 4 11" xfId="31374"/>
    <cellStyle name="Normal 3 4 11 2" xfId="31375"/>
    <cellStyle name="Normal 3 4 11 3" xfId="31376"/>
    <cellStyle name="Normal 3 4 11 4" xfId="31377"/>
    <cellStyle name="Normal 3 4 12" xfId="31378"/>
    <cellStyle name="Normal 3 4 12 2" xfId="31379"/>
    <cellStyle name="Normal 3 4 12 3" xfId="31380"/>
    <cellStyle name="Normal 3 4 12 4" xfId="31381"/>
    <cellStyle name="Normal 3 4 13" xfId="31382"/>
    <cellStyle name="Normal 3 4 13 2" xfId="31383"/>
    <cellStyle name="Normal 3 4 13 3" xfId="31384"/>
    <cellStyle name="Normal 3 4 13 4" xfId="31385"/>
    <cellStyle name="Normal 3 4 14" xfId="31386"/>
    <cellStyle name="Normal 3 4 14 2" xfId="31387"/>
    <cellStyle name="Normal 3 4 14 3" xfId="31388"/>
    <cellStyle name="Normal 3 4 14 4" xfId="31389"/>
    <cellStyle name="Normal 3 4 15" xfId="31390"/>
    <cellStyle name="Normal 3 4 15 2" xfId="31391"/>
    <cellStyle name="Normal 3 4 15 3" xfId="31392"/>
    <cellStyle name="Normal 3 4 15 4" xfId="31393"/>
    <cellStyle name="Normal 3 4 16" xfId="31394"/>
    <cellStyle name="Normal 3 4 17" xfId="31395"/>
    <cellStyle name="Normal 3 4 17 2" xfId="31396"/>
    <cellStyle name="Normal 3 4 17 3" xfId="31397"/>
    <cellStyle name="Normal 3 4 17 4" xfId="31398"/>
    <cellStyle name="Normal 3 4 18" xfId="31399"/>
    <cellStyle name="Normal 3 4 19" xfId="31400"/>
    <cellStyle name="Normal 3 4 2" xfId="31401"/>
    <cellStyle name="Normal 3 4 2 2" xfId="31402"/>
    <cellStyle name="Normal 3 4 2 2 2" xfId="31403"/>
    <cellStyle name="Normal 3 4 2 2 2 2" xfId="31404"/>
    <cellStyle name="Normal 3 4 2 2 3" xfId="31405"/>
    <cellStyle name="Normal 3 4 2 2 3 2" xfId="31406"/>
    <cellStyle name="Normal 3 4 2 2 3 2 2" xfId="31407"/>
    <cellStyle name="Normal 3 4 2 2 3 2 2 2" xfId="31408"/>
    <cellStyle name="Normal 3 4 2 2 3 2 2 3" xfId="31409"/>
    <cellStyle name="Normal 3 4 2 2 3 2 3" xfId="31410"/>
    <cellStyle name="Normal 3 4 2 2 3 2 4" xfId="31411"/>
    <cellStyle name="Normal 3 4 2 2 3 3" xfId="31412"/>
    <cellStyle name="Normal 3 4 2 2 3 3 2" xfId="31413"/>
    <cellStyle name="Normal 3 4 2 2 3 3 3" xfId="31414"/>
    <cellStyle name="Normal 3 4 2 2 3 4" xfId="31415"/>
    <cellStyle name="Normal 3 4 2 2 3 5" xfId="31416"/>
    <cellStyle name="Normal 3 4 2 2 4" xfId="31417"/>
    <cellStyle name="Normal 3 4 2 2 4 2" xfId="31418"/>
    <cellStyle name="Normal 3 4 2 2 4 2 2" xfId="31419"/>
    <cellStyle name="Normal 3 4 2 2 4 2 2 2" xfId="31420"/>
    <cellStyle name="Normal 3 4 2 2 4 2 2 3" xfId="31421"/>
    <cellStyle name="Normal 3 4 2 2 4 2 3" xfId="31422"/>
    <cellStyle name="Normal 3 4 2 2 4 2 4" xfId="31423"/>
    <cellStyle name="Normal 3 4 2 2 4 3" xfId="31424"/>
    <cellStyle name="Normal 3 4 2 2 4 3 2" xfId="31425"/>
    <cellStyle name="Normal 3 4 2 2 4 3 3" xfId="31426"/>
    <cellStyle name="Normal 3 4 2 2 4 4" xfId="31427"/>
    <cellStyle name="Normal 3 4 2 2 4 5" xfId="31428"/>
    <cellStyle name="Normal 3 4 2 2 5" xfId="31429"/>
    <cellStyle name="Normal 3 4 2 2 5 2" xfId="31430"/>
    <cellStyle name="Normal 3 4 2 2 5 2 2" xfId="31431"/>
    <cellStyle name="Normal 3 4 2 2 5 2 2 2" xfId="31432"/>
    <cellStyle name="Normal 3 4 2 2 5 2 2 3" xfId="31433"/>
    <cellStyle name="Normal 3 4 2 2 5 2 3" xfId="31434"/>
    <cellStyle name="Normal 3 4 2 2 5 2 4" xfId="31435"/>
    <cellStyle name="Normal 3 4 2 2 5 3" xfId="31436"/>
    <cellStyle name="Normal 3 4 2 2 5 3 2" xfId="31437"/>
    <cellStyle name="Normal 3 4 2 2 5 3 3" xfId="31438"/>
    <cellStyle name="Normal 3 4 2 2 5 4" xfId="31439"/>
    <cellStyle name="Normal 3 4 2 2 5 5" xfId="31440"/>
    <cellStyle name="Normal 3 4 2 2 6" xfId="31441"/>
    <cellStyle name="Normal 3 4 2 2 6 2" xfId="31442"/>
    <cellStyle name="Normal 3 4 2 2 6 2 2" xfId="31443"/>
    <cellStyle name="Normal 3 4 2 2 6 2 2 2" xfId="31444"/>
    <cellStyle name="Normal 3 4 2 2 6 2 2 3" xfId="31445"/>
    <cellStyle name="Normal 3 4 2 2 6 2 3" xfId="31446"/>
    <cellStyle name="Normal 3 4 2 2 6 2 4" xfId="31447"/>
    <cellStyle name="Normal 3 4 2 2 6 3" xfId="31448"/>
    <cellStyle name="Normal 3 4 2 2 6 3 2" xfId="31449"/>
    <cellStyle name="Normal 3 4 2 2 6 3 3" xfId="31450"/>
    <cellStyle name="Normal 3 4 2 2 6 4" xfId="31451"/>
    <cellStyle name="Normal 3 4 2 2 6 5" xfId="31452"/>
    <cellStyle name="Normal 3 4 2 2 7" xfId="31453"/>
    <cellStyle name="Normal 3 4 2 2 7 2" xfId="31454"/>
    <cellStyle name="Normal 3 4 2 2 7 2 2" xfId="31455"/>
    <cellStyle name="Normal 3 4 2 2 7 2 3" xfId="31456"/>
    <cellStyle name="Normal 3 4 2 2 7 3" xfId="31457"/>
    <cellStyle name="Normal 3 4 2 2 7 4" xfId="31458"/>
    <cellStyle name="Normal 3 4 2 2 8" xfId="31459"/>
    <cellStyle name="Normal 3 4 2 3" xfId="31460"/>
    <cellStyle name="Normal 3 4 2 3 2" xfId="31461"/>
    <cellStyle name="Normal 3 4 2 3 2 2" xfId="31462"/>
    <cellStyle name="Normal 3 4 2 3 2 2 2" xfId="31463"/>
    <cellStyle name="Normal 3 4 2 3 2 2 2 2" xfId="31464"/>
    <cellStyle name="Normal 3 4 2 3 2 2 2 3" xfId="31465"/>
    <cellStyle name="Normal 3 4 2 3 2 2 3" xfId="31466"/>
    <cellStyle name="Normal 3 4 2 3 2 2 4" xfId="31467"/>
    <cellStyle name="Normal 3 4 2 3 2 3" xfId="31468"/>
    <cellStyle name="Normal 3 4 2 3 2 3 2" xfId="31469"/>
    <cellStyle name="Normal 3 4 2 3 2 3 3" xfId="31470"/>
    <cellStyle name="Normal 3 4 2 3 2 4" xfId="31471"/>
    <cellStyle name="Normal 3 4 2 3 2 5" xfId="31472"/>
    <cellStyle name="Normal 3 4 2 3 3" xfId="31473"/>
    <cellStyle name="Normal 3 4 2 3 3 2" xfId="31474"/>
    <cellStyle name="Normal 3 4 2 3 3 2 2" xfId="31475"/>
    <cellStyle name="Normal 3 4 2 3 3 2 2 2" xfId="31476"/>
    <cellStyle name="Normal 3 4 2 3 3 2 2 3" xfId="31477"/>
    <cellStyle name="Normal 3 4 2 3 3 2 3" xfId="31478"/>
    <cellStyle name="Normal 3 4 2 3 3 2 4" xfId="31479"/>
    <cellStyle name="Normal 3 4 2 3 3 3" xfId="31480"/>
    <cellStyle name="Normal 3 4 2 3 3 3 2" xfId="31481"/>
    <cellStyle name="Normal 3 4 2 3 3 3 3" xfId="31482"/>
    <cellStyle name="Normal 3 4 2 3 3 4" xfId="31483"/>
    <cellStyle name="Normal 3 4 2 3 3 5" xfId="31484"/>
    <cellStyle name="Normal 3 4 2 3 4" xfId="31485"/>
    <cellStyle name="Normal 3 4 2 3 4 2" xfId="31486"/>
    <cellStyle name="Normal 3 4 2 3 4 2 2" xfId="31487"/>
    <cellStyle name="Normal 3 4 2 3 4 2 2 2" xfId="31488"/>
    <cellStyle name="Normal 3 4 2 3 4 2 2 3" xfId="31489"/>
    <cellStyle name="Normal 3 4 2 3 4 2 3" xfId="31490"/>
    <cellStyle name="Normal 3 4 2 3 4 2 4" xfId="31491"/>
    <cellStyle name="Normal 3 4 2 3 4 3" xfId="31492"/>
    <cellStyle name="Normal 3 4 2 3 4 3 2" xfId="31493"/>
    <cellStyle name="Normal 3 4 2 3 4 3 3" xfId="31494"/>
    <cellStyle name="Normal 3 4 2 3 4 4" xfId="31495"/>
    <cellStyle name="Normal 3 4 2 3 4 5" xfId="31496"/>
    <cellStyle name="Normal 3 4 2 3 5" xfId="31497"/>
    <cellStyle name="Normal 3 4 2 3 5 2" xfId="31498"/>
    <cellStyle name="Normal 3 4 2 3 5 2 2" xfId="31499"/>
    <cellStyle name="Normal 3 4 2 3 5 2 3" xfId="31500"/>
    <cellStyle name="Normal 3 4 2 3 5 3" xfId="31501"/>
    <cellStyle name="Normal 3 4 2 3 5 4" xfId="31502"/>
    <cellStyle name="Normal 3 4 2 3 6" xfId="31503"/>
    <cellStyle name="Normal 3 4 2 3 6 2" xfId="31504"/>
    <cellStyle name="Normal 3 4 2 3 6 3" xfId="31505"/>
    <cellStyle name="Normal 3 4 2 3 7" xfId="31506"/>
    <cellStyle name="Normal 3 4 2 3 8" xfId="31507"/>
    <cellStyle name="Normal 3 4 2 3 9" xfId="31508"/>
    <cellStyle name="Normal 3 4 2 4" xfId="31509"/>
    <cellStyle name="Normal 3 4 2 4 2" xfId="31510"/>
    <cellStyle name="Normal 3 4 2 5" xfId="31511"/>
    <cellStyle name="Normal 3 4 2 5 2" xfId="31512"/>
    <cellStyle name="Normal 3 4 20" xfId="31513"/>
    <cellStyle name="Normal 3 4 21" xfId="31514"/>
    <cellStyle name="Normal 3 4 22" xfId="31515"/>
    <cellStyle name="Normal 3 4 23" xfId="31516"/>
    <cellStyle name="Normal 3 4 24" xfId="31517"/>
    <cellStyle name="Normal 3 4 25" xfId="31518"/>
    <cellStyle name="Normal 3 4 3" xfId="31519"/>
    <cellStyle name="Normal 3 4 3 2" xfId="31520"/>
    <cellStyle name="Normal 3 4 3 2 2" xfId="31521"/>
    <cellStyle name="Normal 3 4 3 3" xfId="31522"/>
    <cellStyle name="Normal 3 4 3 3 2" xfId="31523"/>
    <cellStyle name="Normal 3 4 3 3 2 2" xfId="31524"/>
    <cellStyle name="Normal 3 4 3 3 2 2 2" xfId="31525"/>
    <cellStyle name="Normal 3 4 3 3 2 2 3" xfId="31526"/>
    <cellStyle name="Normal 3 4 3 3 2 3" xfId="31527"/>
    <cellStyle name="Normal 3 4 3 3 2 4" xfId="31528"/>
    <cellStyle name="Normal 3 4 3 3 3" xfId="31529"/>
    <cellStyle name="Normal 3 4 3 3 3 2" xfId="31530"/>
    <cellStyle name="Normal 3 4 3 3 3 3" xfId="31531"/>
    <cellStyle name="Normal 3 4 3 3 4" xfId="31532"/>
    <cellStyle name="Normal 3 4 3 3 5" xfId="31533"/>
    <cellStyle name="Normal 3 4 3 4" xfId="31534"/>
    <cellStyle name="Normal 3 4 3 4 2" xfId="31535"/>
    <cellStyle name="Normal 3 4 3 4 2 2" xfId="31536"/>
    <cellStyle name="Normal 3 4 3 4 2 2 2" xfId="31537"/>
    <cellStyle name="Normal 3 4 3 4 2 2 3" xfId="31538"/>
    <cellStyle name="Normal 3 4 3 4 2 3" xfId="31539"/>
    <cellStyle name="Normal 3 4 3 4 2 4" xfId="31540"/>
    <cellStyle name="Normal 3 4 3 4 3" xfId="31541"/>
    <cellStyle name="Normal 3 4 3 4 3 2" xfId="31542"/>
    <cellStyle name="Normal 3 4 3 4 3 3" xfId="31543"/>
    <cellStyle name="Normal 3 4 3 4 4" xfId="31544"/>
    <cellStyle name="Normal 3 4 3 4 5" xfId="31545"/>
    <cellStyle name="Normal 3 4 3 5" xfId="31546"/>
    <cellStyle name="Normal 3 4 3 5 2" xfId="31547"/>
    <cellStyle name="Normal 3 4 3 5 2 2" xfId="31548"/>
    <cellStyle name="Normal 3 4 3 5 2 2 2" xfId="31549"/>
    <cellStyle name="Normal 3 4 3 5 2 2 3" xfId="31550"/>
    <cellStyle name="Normal 3 4 3 5 2 3" xfId="31551"/>
    <cellStyle name="Normal 3 4 3 5 2 4" xfId="31552"/>
    <cellStyle name="Normal 3 4 3 5 3" xfId="31553"/>
    <cellStyle name="Normal 3 4 3 5 3 2" xfId="31554"/>
    <cellStyle name="Normal 3 4 3 5 3 3" xfId="31555"/>
    <cellStyle name="Normal 3 4 3 5 4" xfId="31556"/>
    <cellStyle name="Normal 3 4 3 5 5" xfId="31557"/>
    <cellStyle name="Normal 3 4 3 6" xfId="31558"/>
    <cellStyle name="Normal 3 4 3 6 2" xfId="31559"/>
    <cellStyle name="Normal 3 4 3 6 2 2" xfId="31560"/>
    <cellStyle name="Normal 3 4 3 6 2 2 2" xfId="31561"/>
    <cellStyle name="Normal 3 4 3 6 2 2 3" xfId="31562"/>
    <cellStyle name="Normal 3 4 3 6 2 3" xfId="31563"/>
    <cellStyle name="Normal 3 4 3 6 2 4" xfId="31564"/>
    <cellStyle name="Normal 3 4 3 6 3" xfId="31565"/>
    <cellStyle name="Normal 3 4 3 6 3 2" xfId="31566"/>
    <cellStyle name="Normal 3 4 3 6 3 3" xfId="31567"/>
    <cellStyle name="Normal 3 4 3 6 4" xfId="31568"/>
    <cellStyle name="Normal 3 4 3 6 5" xfId="31569"/>
    <cellStyle name="Normal 3 4 3 7" xfId="31570"/>
    <cellStyle name="Normal 3 4 3 7 2" xfId="31571"/>
    <cellStyle name="Normal 3 4 3 7 2 2" xfId="31572"/>
    <cellStyle name="Normal 3 4 3 7 2 3" xfId="31573"/>
    <cellStyle name="Normal 3 4 3 7 3" xfId="31574"/>
    <cellStyle name="Normal 3 4 3 7 4" xfId="31575"/>
    <cellStyle name="Normal 3 4 4" xfId="31576"/>
    <cellStyle name="Normal 3 4 4 2" xfId="31577"/>
    <cellStyle name="Normal 3 4 4 2 2" xfId="31578"/>
    <cellStyle name="Normal 3 4 4 2 2 2" xfId="31579"/>
    <cellStyle name="Normal 3 4 4 2 2 2 2" xfId="31580"/>
    <cellStyle name="Normal 3 4 4 2 2 2 3" xfId="31581"/>
    <cellStyle name="Normal 3 4 4 2 2 3" xfId="31582"/>
    <cellStyle name="Normal 3 4 4 2 2 4" xfId="31583"/>
    <cellStyle name="Normal 3 4 4 2 3" xfId="31584"/>
    <cellStyle name="Normal 3 4 4 2 3 2" xfId="31585"/>
    <cellStyle name="Normal 3 4 4 2 3 3" xfId="31586"/>
    <cellStyle name="Normal 3 4 4 2 4" xfId="31587"/>
    <cellStyle name="Normal 3 4 4 2 5" xfId="31588"/>
    <cellStyle name="Normal 3 4 4 3" xfId="31589"/>
    <cellStyle name="Normal 3 4 4 3 2" xfId="31590"/>
    <cellStyle name="Normal 3 4 4 3 2 2" xfId="31591"/>
    <cellStyle name="Normal 3 4 4 3 2 2 2" xfId="31592"/>
    <cellStyle name="Normal 3 4 4 3 2 2 3" xfId="31593"/>
    <cellStyle name="Normal 3 4 4 3 2 3" xfId="31594"/>
    <cellStyle name="Normal 3 4 4 3 2 4" xfId="31595"/>
    <cellStyle name="Normal 3 4 4 3 3" xfId="31596"/>
    <cellStyle name="Normal 3 4 4 3 3 2" xfId="31597"/>
    <cellStyle name="Normal 3 4 4 3 3 3" xfId="31598"/>
    <cellStyle name="Normal 3 4 4 3 4" xfId="31599"/>
    <cellStyle name="Normal 3 4 4 3 5" xfId="31600"/>
    <cellStyle name="Normal 3 4 4 4" xfId="31601"/>
    <cellStyle name="Normal 3 4 4 4 2" xfId="31602"/>
    <cellStyle name="Normal 3 4 4 4 2 2" xfId="31603"/>
    <cellStyle name="Normal 3 4 4 4 2 2 2" xfId="31604"/>
    <cellStyle name="Normal 3 4 4 4 2 2 3" xfId="31605"/>
    <cellStyle name="Normal 3 4 4 4 2 3" xfId="31606"/>
    <cellStyle name="Normal 3 4 4 4 2 4" xfId="31607"/>
    <cellStyle name="Normal 3 4 4 4 3" xfId="31608"/>
    <cellStyle name="Normal 3 4 4 4 3 2" xfId="31609"/>
    <cellStyle name="Normal 3 4 4 4 3 3" xfId="31610"/>
    <cellStyle name="Normal 3 4 4 4 4" xfId="31611"/>
    <cellStyle name="Normal 3 4 4 4 5" xfId="31612"/>
    <cellStyle name="Normal 3 4 4 5" xfId="31613"/>
    <cellStyle name="Normal 3 4 4 5 2" xfId="31614"/>
    <cellStyle name="Normal 3 4 4 5 2 2" xfId="31615"/>
    <cellStyle name="Normal 3 4 4 5 2 3" xfId="31616"/>
    <cellStyle name="Normal 3 4 4 5 3" xfId="31617"/>
    <cellStyle name="Normal 3 4 4 5 4" xfId="31618"/>
    <cellStyle name="Normal 3 4 4 6" xfId="31619"/>
    <cellStyle name="Normal 3 4 4 6 2" xfId="31620"/>
    <cellStyle name="Normal 3 4 4 6 3" xfId="31621"/>
    <cellStyle name="Normal 3 4 4 7" xfId="31622"/>
    <cellStyle name="Normal 3 4 4 8" xfId="31623"/>
    <cellStyle name="Normal 3 4 4 9" xfId="31624"/>
    <cellStyle name="Normal 3 4 5" xfId="31625"/>
    <cellStyle name="Normal 3 4 5 2" xfId="31626"/>
    <cellStyle name="Normal 3 4 5 3" xfId="31627"/>
    <cellStyle name="Normal 3 4 5 4" xfId="31628"/>
    <cellStyle name="Normal 3 4 5 5" xfId="31629"/>
    <cellStyle name="Normal 3 4 6" xfId="31630"/>
    <cellStyle name="Normal 3 4 6 2" xfId="31631"/>
    <cellStyle name="Normal 3 4 6 2 2" xfId="31632"/>
    <cellStyle name="Normal 3 4 6 3" xfId="31633"/>
    <cellStyle name="Normal 3 4 6 4" xfId="31634"/>
    <cellStyle name="Normal 3 4 6 5" xfId="31635"/>
    <cellStyle name="Normal 3 4 7" xfId="31636"/>
    <cellStyle name="Normal 3 4 7 2" xfId="31637"/>
    <cellStyle name="Normal 3 4 7 3" xfId="31638"/>
    <cellStyle name="Normal 3 4 7 4" xfId="31639"/>
    <cellStyle name="Normal 3 4 7 5" xfId="31640"/>
    <cellStyle name="Normal 3 4 8" xfId="31641"/>
    <cellStyle name="Normal 3 4 8 2" xfId="31642"/>
    <cellStyle name="Normal 3 4 8 3" xfId="31643"/>
    <cellStyle name="Normal 3 4 8 4" xfId="31644"/>
    <cellStyle name="Normal 3 4 8 5" xfId="31645"/>
    <cellStyle name="Normal 3 4 9" xfId="31646"/>
    <cellStyle name="Normal 3 4 9 2" xfId="31647"/>
    <cellStyle name="Normal 3 4 9 3" xfId="31648"/>
    <cellStyle name="Normal 3 4 9 4" xfId="31649"/>
    <cellStyle name="Normal 3 4 9 5" xfId="31650"/>
    <cellStyle name="Normal 3 5" xfId="31651"/>
    <cellStyle name="Normal 3 5 10" xfId="31652"/>
    <cellStyle name="Normal 3 5 10 2" xfId="31653"/>
    <cellStyle name="Normal 3 5 10 3" xfId="31654"/>
    <cellStyle name="Normal 3 5 10 4" xfId="31655"/>
    <cellStyle name="Normal 3 5 11" xfId="31656"/>
    <cellStyle name="Normal 3 5 11 2" xfId="31657"/>
    <cellStyle name="Normal 3 5 11 3" xfId="31658"/>
    <cellStyle name="Normal 3 5 11 4" xfId="31659"/>
    <cellStyle name="Normal 3 5 12" xfId="31660"/>
    <cellStyle name="Normal 3 5 12 2" xfId="31661"/>
    <cellStyle name="Normal 3 5 12 3" xfId="31662"/>
    <cellStyle name="Normal 3 5 12 4" xfId="31663"/>
    <cellStyle name="Normal 3 5 13" xfId="31664"/>
    <cellStyle name="Normal 3 5 13 2" xfId="31665"/>
    <cellStyle name="Normal 3 5 13 3" xfId="31666"/>
    <cellStyle name="Normal 3 5 13 4" xfId="31667"/>
    <cellStyle name="Normal 3 5 14" xfId="31668"/>
    <cellStyle name="Normal 3 5 14 2" xfId="31669"/>
    <cellStyle name="Normal 3 5 14 3" xfId="31670"/>
    <cellStyle name="Normal 3 5 14 4" xfId="31671"/>
    <cellStyle name="Normal 3 5 15" xfId="31672"/>
    <cellStyle name="Normal 3 5 15 2" xfId="31673"/>
    <cellStyle name="Normal 3 5 15 3" xfId="31674"/>
    <cellStyle name="Normal 3 5 15 4" xfId="31675"/>
    <cellStyle name="Normal 3 5 16" xfId="31676"/>
    <cellStyle name="Normal 3 5 17" xfId="31677"/>
    <cellStyle name="Normal 3 5 17 2" xfId="31678"/>
    <cellStyle name="Normal 3 5 17 3" xfId="31679"/>
    <cellStyle name="Normal 3 5 17 4" xfId="31680"/>
    <cellStyle name="Normal 3 5 18" xfId="31681"/>
    <cellStyle name="Normal 3 5 19" xfId="31682"/>
    <cellStyle name="Normal 3 5 2" xfId="31683"/>
    <cellStyle name="Normal 3 5 2 2" xfId="31684"/>
    <cellStyle name="Normal 3 5 2 2 2" xfId="31685"/>
    <cellStyle name="Normal 3 5 2 2 2 2" xfId="31686"/>
    <cellStyle name="Normal 3 5 2 2 3" xfId="31687"/>
    <cellStyle name="Normal 3 5 2 2 3 2" xfId="31688"/>
    <cellStyle name="Normal 3 5 2 2 3 2 2" xfId="31689"/>
    <cellStyle name="Normal 3 5 2 2 3 2 2 2" xfId="31690"/>
    <cellStyle name="Normal 3 5 2 2 3 2 2 3" xfId="31691"/>
    <cellStyle name="Normal 3 5 2 2 3 2 3" xfId="31692"/>
    <cellStyle name="Normal 3 5 2 2 3 2 4" xfId="31693"/>
    <cellStyle name="Normal 3 5 2 2 3 3" xfId="31694"/>
    <cellStyle name="Normal 3 5 2 2 3 3 2" xfId="31695"/>
    <cellStyle name="Normal 3 5 2 2 3 3 3" xfId="31696"/>
    <cellStyle name="Normal 3 5 2 2 3 4" xfId="31697"/>
    <cellStyle name="Normal 3 5 2 2 3 5" xfId="31698"/>
    <cellStyle name="Normal 3 5 2 2 4" xfId="31699"/>
    <cellStyle name="Normal 3 5 2 2 4 2" xfId="31700"/>
    <cellStyle name="Normal 3 5 2 2 4 2 2" xfId="31701"/>
    <cellStyle name="Normal 3 5 2 2 4 2 2 2" xfId="31702"/>
    <cellStyle name="Normal 3 5 2 2 4 2 2 3" xfId="31703"/>
    <cellStyle name="Normal 3 5 2 2 4 2 3" xfId="31704"/>
    <cellStyle name="Normal 3 5 2 2 4 2 4" xfId="31705"/>
    <cellStyle name="Normal 3 5 2 2 4 3" xfId="31706"/>
    <cellStyle name="Normal 3 5 2 2 4 3 2" xfId="31707"/>
    <cellStyle name="Normal 3 5 2 2 4 3 3" xfId="31708"/>
    <cellStyle name="Normal 3 5 2 2 4 4" xfId="31709"/>
    <cellStyle name="Normal 3 5 2 2 4 5" xfId="31710"/>
    <cellStyle name="Normal 3 5 2 2 5" xfId="31711"/>
    <cellStyle name="Normal 3 5 2 2 5 2" xfId="31712"/>
    <cellStyle name="Normal 3 5 2 2 5 2 2" xfId="31713"/>
    <cellStyle name="Normal 3 5 2 2 5 2 2 2" xfId="31714"/>
    <cellStyle name="Normal 3 5 2 2 5 2 2 3" xfId="31715"/>
    <cellStyle name="Normal 3 5 2 2 5 2 3" xfId="31716"/>
    <cellStyle name="Normal 3 5 2 2 5 2 4" xfId="31717"/>
    <cellStyle name="Normal 3 5 2 2 5 3" xfId="31718"/>
    <cellStyle name="Normal 3 5 2 2 5 3 2" xfId="31719"/>
    <cellStyle name="Normal 3 5 2 2 5 3 3" xfId="31720"/>
    <cellStyle name="Normal 3 5 2 2 5 4" xfId="31721"/>
    <cellStyle name="Normal 3 5 2 2 5 5" xfId="31722"/>
    <cellStyle name="Normal 3 5 2 2 6" xfId="31723"/>
    <cellStyle name="Normal 3 5 2 2 6 2" xfId="31724"/>
    <cellStyle name="Normal 3 5 2 2 6 2 2" xfId="31725"/>
    <cellStyle name="Normal 3 5 2 2 6 2 2 2" xfId="31726"/>
    <cellStyle name="Normal 3 5 2 2 6 2 2 3" xfId="31727"/>
    <cellStyle name="Normal 3 5 2 2 6 2 3" xfId="31728"/>
    <cellStyle name="Normal 3 5 2 2 6 2 4" xfId="31729"/>
    <cellStyle name="Normal 3 5 2 2 6 3" xfId="31730"/>
    <cellStyle name="Normal 3 5 2 2 6 3 2" xfId="31731"/>
    <cellStyle name="Normal 3 5 2 2 6 3 3" xfId="31732"/>
    <cellStyle name="Normal 3 5 2 2 6 4" xfId="31733"/>
    <cellStyle name="Normal 3 5 2 2 6 5" xfId="31734"/>
    <cellStyle name="Normal 3 5 2 2 7" xfId="31735"/>
    <cellStyle name="Normal 3 5 2 2 7 2" xfId="31736"/>
    <cellStyle name="Normal 3 5 2 2 7 2 2" xfId="31737"/>
    <cellStyle name="Normal 3 5 2 2 7 2 3" xfId="31738"/>
    <cellStyle name="Normal 3 5 2 2 7 3" xfId="31739"/>
    <cellStyle name="Normal 3 5 2 2 7 4" xfId="31740"/>
    <cellStyle name="Normal 3 5 2 2 8" xfId="31741"/>
    <cellStyle name="Normal 3 5 2 3" xfId="31742"/>
    <cellStyle name="Normal 3 5 2 3 2" xfId="31743"/>
    <cellStyle name="Normal 3 5 2 4" xfId="31744"/>
    <cellStyle name="Normal 3 5 2 4 2" xfId="31745"/>
    <cellStyle name="Normal 3 5 2 4 2 2" xfId="31746"/>
    <cellStyle name="Normal 3 5 2 4 2 2 2" xfId="31747"/>
    <cellStyle name="Normal 3 5 2 4 2 2 3" xfId="31748"/>
    <cellStyle name="Normal 3 5 2 4 2 3" xfId="31749"/>
    <cellStyle name="Normal 3 5 2 4 2 4" xfId="31750"/>
    <cellStyle name="Normal 3 5 2 4 3" xfId="31751"/>
    <cellStyle name="Normal 3 5 2 4 3 2" xfId="31752"/>
    <cellStyle name="Normal 3 5 2 4 3 3" xfId="31753"/>
    <cellStyle name="Normal 3 5 2 4 4" xfId="31754"/>
    <cellStyle name="Normal 3 5 2 4 5" xfId="31755"/>
    <cellStyle name="Normal 3 5 2 4 6" xfId="31756"/>
    <cellStyle name="Normal 3 5 2 5" xfId="31757"/>
    <cellStyle name="Normal 3 5 2 5 2" xfId="31758"/>
    <cellStyle name="Normal 3 5 2 5 2 2" xfId="31759"/>
    <cellStyle name="Normal 3 5 2 5 2 2 2" xfId="31760"/>
    <cellStyle name="Normal 3 5 2 5 2 2 3" xfId="31761"/>
    <cellStyle name="Normal 3 5 2 5 2 3" xfId="31762"/>
    <cellStyle name="Normal 3 5 2 5 2 4" xfId="31763"/>
    <cellStyle name="Normal 3 5 2 5 3" xfId="31764"/>
    <cellStyle name="Normal 3 5 2 5 3 2" xfId="31765"/>
    <cellStyle name="Normal 3 5 2 5 3 3" xfId="31766"/>
    <cellStyle name="Normal 3 5 2 5 4" xfId="31767"/>
    <cellStyle name="Normal 3 5 2 5 5" xfId="31768"/>
    <cellStyle name="Normal 3 5 2 5 6" xfId="31769"/>
    <cellStyle name="Normal 3 5 2 6" xfId="31770"/>
    <cellStyle name="Normal 3 5 2 6 2" xfId="31771"/>
    <cellStyle name="Normal 3 5 2 6 2 2" xfId="31772"/>
    <cellStyle name="Normal 3 5 2 6 2 2 2" xfId="31773"/>
    <cellStyle name="Normal 3 5 2 6 2 2 3" xfId="31774"/>
    <cellStyle name="Normal 3 5 2 6 2 3" xfId="31775"/>
    <cellStyle name="Normal 3 5 2 6 2 4" xfId="31776"/>
    <cellStyle name="Normal 3 5 2 6 3" xfId="31777"/>
    <cellStyle name="Normal 3 5 2 6 3 2" xfId="31778"/>
    <cellStyle name="Normal 3 5 2 6 3 3" xfId="31779"/>
    <cellStyle name="Normal 3 5 2 6 4" xfId="31780"/>
    <cellStyle name="Normal 3 5 2 6 5" xfId="31781"/>
    <cellStyle name="Normal 3 5 2 7" xfId="31782"/>
    <cellStyle name="Normal 3 5 2 7 2" xfId="31783"/>
    <cellStyle name="Normal 3 5 2 7 2 2" xfId="31784"/>
    <cellStyle name="Normal 3 5 2 7 2 2 2" xfId="31785"/>
    <cellStyle name="Normal 3 5 2 7 2 2 3" xfId="31786"/>
    <cellStyle name="Normal 3 5 2 7 2 3" xfId="31787"/>
    <cellStyle name="Normal 3 5 2 7 2 4" xfId="31788"/>
    <cellStyle name="Normal 3 5 2 7 3" xfId="31789"/>
    <cellStyle name="Normal 3 5 2 7 3 2" xfId="31790"/>
    <cellStyle name="Normal 3 5 2 7 3 3" xfId="31791"/>
    <cellStyle name="Normal 3 5 2 7 4" xfId="31792"/>
    <cellStyle name="Normal 3 5 2 7 5" xfId="31793"/>
    <cellStyle name="Normal 3 5 2 8" xfId="31794"/>
    <cellStyle name="Normal 3 5 2 8 2" xfId="31795"/>
    <cellStyle name="Normal 3 5 2 8 2 2" xfId="31796"/>
    <cellStyle name="Normal 3 5 2 8 2 3" xfId="31797"/>
    <cellStyle name="Normal 3 5 2 8 3" xfId="31798"/>
    <cellStyle name="Normal 3 5 2 8 4" xfId="31799"/>
    <cellStyle name="Normal 3 5 20" xfId="31800"/>
    <cellStyle name="Normal 3 5 21" xfId="31801"/>
    <cellStyle name="Normal 3 5 22" xfId="31802"/>
    <cellStyle name="Normal 3 5 23" xfId="31803"/>
    <cellStyle name="Normal 3 5 24" xfId="31804"/>
    <cellStyle name="Normal 3 5 25" xfId="31805"/>
    <cellStyle name="Normal 3 5 3" xfId="31806"/>
    <cellStyle name="Normal 3 5 3 2" xfId="31807"/>
    <cellStyle name="Normal 3 5 3 2 2" xfId="31808"/>
    <cellStyle name="Normal 3 5 3 3" xfId="31809"/>
    <cellStyle name="Normal 3 5 3 3 2" xfId="31810"/>
    <cellStyle name="Normal 3 5 3 3 2 2" xfId="31811"/>
    <cellStyle name="Normal 3 5 3 3 2 2 2" xfId="31812"/>
    <cellStyle name="Normal 3 5 3 3 2 2 3" xfId="31813"/>
    <cellStyle name="Normal 3 5 3 3 2 3" xfId="31814"/>
    <cellStyle name="Normal 3 5 3 3 2 4" xfId="31815"/>
    <cellStyle name="Normal 3 5 3 3 3" xfId="31816"/>
    <cellStyle name="Normal 3 5 3 3 3 2" xfId="31817"/>
    <cellStyle name="Normal 3 5 3 3 3 3" xfId="31818"/>
    <cellStyle name="Normal 3 5 3 3 4" xfId="31819"/>
    <cellStyle name="Normal 3 5 3 3 5" xfId="31820"/>
    <cellStyle name="Normal 3 5 3 4" xfId="31821"/>
    <cellStyle name="Normal 3 5 3 4 2" xfId="31822"/>
    <cellStyle name="Normal 3 5 3 4 2 2" xfId="31823"/>
    <cellStyle name="Normal 3 5 3 4 2 2 2" xfId="31824"/>
    <cellStyle name="Normal 3 5 3 4 2 2 3" xfId="31825"/>
    <cellStyle name="Normal 3 5 3 4 2 3" xfId="31826"/>
    <cellStyle name="Normal 3 5 3 4 2 4" xfId="31827"/>
    <cellStyle name="Normal 3 5 3 4 3" xfId="31828"/>
    <cellStyle name="Normal 3 5 3 4 3 2" xfId="31829"/>
    <cellStyle name="Normal 3 5 3 4 3 3" xfId="31830"/>
    <cellStyle name="Normal 3 5 3 4 4" xfId="31831"/>
    <cellStyle name="Normal 3 5 3 4 5" xfId="31832"/>
    <cellStyle name="Normal 3 5 3 5" xfId="31833"/>
    <cellStyle name="Normal 3 5 3 5 2" xfId="31834"/>
    <cellStyle name="Normal 3 5 3 5 2 2" xfId="31835"/>
    <cellStyle name="Normal 3 5 3 5 2 2 2" xfId="31836"/>
    <cellStyle name="Normal 3 5 3 5 2 2 3" xfId="31837"/>
    <cellStyle name="Normal 3 5 3 5 2 3" xfId="31838"/>
    <cellStyle name="Normal 3 5 3 5 2 4" xfId="31839"/>
    <cellStyle name="Normal 3 5 3 5 3" xfId="31840"/>
    <cellStyle name="Normal 3 5 3 5 3 2" xfId="31841"/>
    <cellStyle name="Normal 3 5 3 5 3 3" xfId="31842"/>
    <cellStyle name="Normal 3 5 3 5 4" xfId="31843"/>
    <cellStyle name="Normal 3 5 3 5 5" xfId="31844"/>
    <cellStyle name="Normal 3 5 3 6" xfId="31845"/>
    <cellStyle name="Normal 3 5 3 6 2" xfId="31846"/>
    <cellStyle name="Normal 3 5 3 6 2 2" xfId="31847"/>
    <cellStyle name="Normal 3 5 3 6 2 2 2" xfId="31848"/>
    <cellStyle name="Normal 3 5 3 6 2 2 3" xfId="31849"/>
    <cellStyle name="Normal 3 5 3 6 2 3" xfId="31850"/>
    <cellStyle name="Normal 3 5 3 6 2 4" xfId="31851"/>
    <cellStyle name="Normal 3 5 3 6 3" xfId="31852"/>
    <cellStyle name="Normal 3 5 3 6 3 2" xfId="31853"/>
    <cellStyle name="Normal 3 5 3 6 3 3" xfId="31854"/>
    <cellStyle name="Normal 3 5 3 6 4" xfId="31855"/>
    <cellStyle name="Normal 3 5 3 6 5" xfId="31856"/>
    <cellStyle name="Normal 3 5 3 7" xfId="31857"/>
    <cellStyle name="Normal 3 5 3 7 2" xfId="31858"/>
    <cellStyle name="Normal 3 5 3 7 2 2" xfId="31859"/>
    <cellStyle name="Normal 3 5 3 7 2 3" xfId="31860"/>
    <cellStyle name="Normal 3 5 3 7 3" xfId="31861"/>
    <cellStyle name="Normal 3 5 3 7 4" xfId="31862"/>
    <cellStyle name="Normal 3 5 4" xfId="31863"/>
    <cellStyle name="Normal 3 5 4 2" xfId="31864"/>
    <cellStyle name="Normal 3 5 4 3" xfId="31865"/>
    <cellStyle name="Normal 3 5 4 4" xfId="31866"/>
    <cellStyle name="Normal 3 5 4 5" xfId="31867"/>
    <cellStyle name="Normal 3 5 5" xfId="31868"/>
    <cellStyle name="Normal 3 5 5 2" xfId="31869"/>
    <cellStyle name="Normal 3 5 5 2 2" xfId="31870"/>
    <cellStyle name="Normal 3 5 5 2 2 2" xfId="31871"/>
    <cellStyle name="Normal 3 5 5 2 2 3" xfId="31872"/>
    <cellStyle name="Normal 3 5 5 2 3" xfId="31873"/>
    <cellStyle name="Normal 3 5 5 2 4" xfId="31874"/>
    <cellStyle name="Normal 3 5 5 3" xfId="31875"/>
    <cellStyle name="Normal 3 5 5 3 2" xfId="31876"/>
    <cellStyle name="Normal 3 5 5 3 3" xfId="31877"/>
    <cellStyle name="Normal 3 5 5 4" xfId="31878"/>
    <cellStyle name="Normal 3 5 5 5" xfId="31879"/>
    <cellStyle name="Normal 3 5 6" xfId="31880"/>
    <cellStyle name="Normal 3 5 6 2" xfId="31881"/>
    <cellStyle name="Normal 3 5 6 2 2" xfId="31882"/>
    <cellStyle name="Normal 3 5 6 2 2 2" xfId="31883"/>
    <cellStyle name="Normal 3 5 6 2 2 3" xfId="31884"/>
    <cellStyle name="Normal 3 5 6 2 3" xfId="31885"/>
    <cellStyle name="Normal 3 5 6 2 4" xfId="31886"/>
    <cellStyle name="Normal 3 5 6 3" xfId="31887"/>
    <cellStyle name="Normal 3 5 6 3 2" xfId="31888"/>
    <cellStyle name="Normal 3 5 6 3 3" xfId="31889"/>
    <cellStyle name="Normal 3 5 6 4" xfId="31890"/>
    <cellStyle name="Normal 3 5 6 5" xfId="31891"/>
    <cellStyle name="Normal 3 5 7" xfId="31892"/>
    <cellStyle name="Normal 3 5 7 2" xfId="31893"/>
    <cellStyle name="Normal 3 5 7 2 2" xfId="31894"/>
    <cellStyle name="Normal 3 5 7 2 2 2" xfId="31895"/>
    <cellStyle name="Normal 3 5 7 2 2 3" xfId="31896"/>
    <cellStyle name="Normal 3 5 7 2 3" xfId="31897"/>
    <cellStyle name="Normal 3 5 7 2 4" xfId="31898"/>
    <cellStyle name="Normal 3 5 7 3" xfId="31899"/>
    <cellStyle name="Normal 3 5 7 3 2" xfId="31900"/>
    <cellStyle name="Normal 3 5 7 3 3" xfId="31901"/>
    <cellStyle name="Normal 3 5 7 4" xfId="31902"/>
    <cellStyle name="Normal 3 5 7 5" xfId="31903"/>
    <cellStyle name="Normal 3 5 8" xfId="31904"/>
    <cellStyle name="Normal 3 5 8 2" xfId="31905"/>
    <cellStyle name="Normal 3 5 8 2 2" xfId="31906"/>
    <cellStyle name="Normal 3 5 8 2 2 2" xfId="31907"/>
    <cellStyle name="Normal 3 5 8 2 2 3" xfId="31908"/>
    <cellStyle name="Normal 3 5 8 2 3" xfId="31909"/>
    <cellStyle name="Normal 3 5 8 2 4" xfId="31910"/>
    <cellStyle name="Normal 3 5 8 3" xfId="31911"/>
    <cellStyle name="Normal 3 5 8 3 2" xfId="31912"/>
    <cellStyle name="Normal 3 5 8 3 3" xfId="31913"/>
    <cellStyle name="Normal 3 5 8 4" xfId="31914"/>
    <cellStyle name="Normal 3 5 8 5" xfId="31915"/>
    <cellStyle name="Normal 3 5 9" xfId="31916"/>
    <cellStyle name="Normal 3 5 9 2" xfId="31917"/>
    <cellStyle name="Normal 3 5 9 2 2" xfId="31918"/>
    <cellStyle name="Normal 3 5 9 2 3" xfId="31919"/>
    <cellStyle name="Normal 3 5 9 3" xfId="31920"/>
    <cellStyle name="Normal 3 5 9 4" xfId="31921"/>
    <cellStyle name="Normal 3 51" xfId="31922"/>
    <cellStyle name="Normal 3 51 2" xfId="31923"/>
    <cellStyle name="Normal 3 51 2 2" xfId="31924"/>
    <cellStyle name="Normal 3 51 3" xfId="31925"/>
    <cellStyle name="Normal 3 52" xfId="31926"/>
    <cellStyle name="Normal 3 52 2" xfId="31927"/>
    <cellStyle name="Normal 3 52 2 2" xfId="31928"/>
    <cellStyle name="Normal 3 52 3" xfId="31929"/>
    <cellStyle name="Normal 3 6" xfId="31930"/>
    <cellStyle name="Normal 3 6 10" xfId="31931"/>
    <cellStyle name="Normal 3 6 10 2" xfId="31932"/>
    <cellStyle name="Normal 3 6 10 3" xfId="31933"/>
    <cellStyle name="Normal 3 6 10 4" xfId="31934"/>
    <cellStyle name="Normal 3 6 11" xfId="31935"/>
    <cellStyle name="Normal 3 6 11 2" xfId="31936"/>
    <cellStyle name="Normal 3 6 11 3" xfId="31937"/>
    <cellStyle name="Normal 3 6 11 4" xfId="31938"/>
    <cellStyle name="Normal 3 6 12" xfId="31939"/>
    <cellStyle name="Normal 3 6 12 2" xfId="31940"/>
    <cellStyle name="Normal 3 6 12 3" xfId="31941"/>
    <cellStyle name="Normal 3 6 12 4" xfId="31942"/>
    <cellStyle name="Normal 3 6 13" xfId="31943"/>
    <cellStyle name="Normal 3 6 13 2" xfId="31944"/>
    <cellStyle name="Normal 3 6 13 3" xfId="31945"/>
    <cellStyle name="Normal 3 6 13 4" xfId="31946"/>
    <cellStyle name="Normal 3 6 14" xfId="31947"/>
    <cellStyle name="Normal 3 6 14 2" xfId="31948"/>
    <cellStyle name="Normal 3 6 14 3" xfId="31949"/>
    <cellStyle name="Normal 3 6 14 4" xfId="31950"/>
    <cellStyle name="Normal 3 6 15" xfId="31951"/>
    <cellStyle name="Normal 3 6 15 2" xfId="31952"/>
    <cellStyle name="Normal 3 6 15 3" xfId="31953"/>
    <cellStyle name="Normal 3 6 15 4" xfId="31954"/>
    <cellStyle name="Normal 3 6 16" xfId="31955"/>
    <cellStyle name="Normal 3 6 17" xfId="31956"/>
    <cellStyle name="Normal 3 6 17 2" xfId="31957"/>
    <cellStyle name="Normal 3 6 17 3" xfId="31958"/>
    <cellStyle name="Normal 3 6 17 4" xfId="31959"/>
    <cellStyle name="Normal 3 6 18" xfId="31960"/>
    <cellStyle name="Normal 3 6 19" xfId="31961"/>
    <cellStyle name="Normal 3 6 2" xfId="31962"/>
    <cellStyle name="Normal 3 6 2 2" xfId="31963"/>
    <cellStyle name="Normal 3 6 2 2 10" xfId="31964"/>
    <cellStyle name="Normal 3 6 2 2 2" xfId="31965"/>
    <cellStyle name="Normal 3 6 2 2 2 2" xfId="31966"/>
    <cellStyle name="Normal 3 6 2 2 2 2 2" xfId="31967"/>
    <cellStyle name="Normal 3 6 2 2 2 2 2 2" xfId="31968"/>
    <cellStyle name="Normal 3 6 2 2 2 2 2 3" xfId="31969"/>
    <cellStyle name="Normal 3 6 2 2 2 2 3" xfId="31970"/>
    <cellStyle name="Normal 3 6 2 2 2 2 4" xfId="31971"/>
    <cellStyle name="Normal 3 6 2 2 2 3" xfId="31972"/>
    <cellStyle name="Normal 3 6 2 2 2 3 2" xfId="31973"/>
    <cellStyle name="Normal 3 6 2 2 2 3 3" xfId="31974"/>
    <cellStyle name="Normal 3 6 2 2 2 4" xfId="31975"/>
    <cellStyle name="Normal 3 6 2 2 2 5" xfId="31976"/>
    <cellStyle name="Normal 3 6 2 2 3" xfId="31977"/>
    <cellStyle name="Normal 3 6 2 2 3 2" xfId="31978"/>
    <cellStyle name="Normal 3 6 2 2 3 2 2" xfId="31979"/>
    <cellStyle name="Normal 3 6 2 2 3 2 2 2" xfId="31980"/>
    <cellStyle name="Normal 3 6 2 2 3 2 2 3" xfId="31981"/>
    <cellStyle name="Normal 3 6 2 2 3 2 3" xfId="31982"/>
    <cellStyle name="Normal 3 6 2 2 3 2 4" xfId="31983"/>
    <cellStyle name="Normal 3 6 2 2 3 3" xfId="31984"/>
    <cellStyle name="Normal 3 6 2 2 3 3 2" xfId="31985"/>
    <cellStyle name="Normal 3 6 2 2 3 3 3" xfId="31986"/>
    <cellStyle name="Normal 3 6 2 2 3 4" xfId="31987"/>
    <cellStyle name="Normal 3 6 2 2 3 5" xfId="31988"/>
    <cellStyle name="Normal 3 6 2 2 4" xfId="31989"/>
    <cellStyle name="Normal 3 6 2 2 4 2" xfId="31990"/>
    <cellStyle name="Normal 3 6 2 2 4 2 2" xfId="31991"/>
    <cellStyle name="Normal 3 6 2 2 4 2 2 2" xfId="31992"/>
    <cellStyle name="Normal 3 6 2 2 4 2 2 3" xfId="31993"/>
    <cellStyle name="Normal 3 6 2 2 4 2 3" xfId="31994"/>
    <cellStyle name="Normal 3 6 2 2 4 2 4" xfId="31995"/>
    <cellStyle name="Normal 3 6 2 2 4 3" xfId="31996"/>
    <cellStyle name="Normal 3 6 2 2 4 3 2" xfId="31997"/>
    <cellStyle name="Normal 3 6 2 2 4 3 3" xfId="31998"/>
    <cellStyle name="Normal 3 6 2 2 4 4" xfId="31999"/>
    <cellStyle name="Normal 3 6 2 2 4 5" xfId="32000"/>
    <cellStyle name="Normal 3 6 2 2 5" xfId="32001"/>
    <cellStyle name="Normal 3 6 2 2 5 2" xfId="32002"/>
    <cellStyle name="Normal 3 6 2 2 5 2 2" xfId="32003"/>
    <cellStyle name="Normal 3 6 2 2 5 2 3" xfId="32004"/>
    <cellStyle name="Normal 3 6 2 2 5 3" xfId="32005"/>
    <cellStyle name="Normal 3 6 2 2 5 4" xfId="32006"/>
    <cellStyle name="Normal 3 6 2 2 6" xfId="32007"/>
    <cellStyle name="Normal 3 6 2 2 6 2" xfId="32008"/>
    <cellStyle name="Normal 3 6 2 2 6 3" xfId="32009"/>
    <cellStyle name="Normal 3 6 2 2 7" xfId="32010"/>
    <cellStyle name="Normal 3 6 2 2 8" xfId="32011"/>
    <cellStyle name="Normal 3 6 2 2 9" xfId="32012"/>
    <cellStyle name="Normal 3 6 2 3" xfId="32013"/>
    <cellStyle name="Normal 3 6 2 3 2" xfId="32014"/>
    <cellStyle name="Normal 3 6 2 4" xfId="32015"/>
    <cellStyle name="Normal 3 6 2 4 2" xfId="32016"/>
    <cellStyle name="Normal 3 6 2 4 2 2" xfId="32017"/>
    <cellStyle name="Normal 3 6 2 4 2 2 2" xfId="32018"/>
    <cellStyle name="Normal 3 6 2 4 2 2 3" xfId="32019"/>
    <cellStyle name="Normal 3 6 2 4 2 3" xfId="32020"/>
    <cellStyle name="Normal 3 6 2 4 2 4" xfId="32021"/>
    <cellStyle name="Normal 3 6 2 4 3" xfId="32022"/>
    <cellStyle name="Normal 3 6 2 4 3 2" xfId="32023"/>
    <cellStyle name="Normal 3 6 2 4 3 3" xfId="32024"/>
    <cellStyle name="Normal 3 6 2 4 4" xfId="32025"/>
    <cellStyle name="Normal 3 6 2 4 5" xfId="32026"/>
    <cellStyle name="Normal 3 6 2 4 6" xfId="32027"/>
    <cellStyle name="Normal 3 6 2 5" xfId="32028"/>
    <cellStyle name="Normal 3 6 2 5 2" xfId="32029"/>
    <cellStyle name="Normal 3 6 2 5 2 2" xfId="32030"/>
    <cellStyle name="Normal 3 6 2 5 2 2 2" xfId="32031"/>
    <cellStyle name="Normal 3 6 2 5 2 2 3" xfId="32032"/>
    <cellStyle name="Normal 3 6 2 5 2 3" xfId="32033"/>
    <cellStyle name="Normal 3 6 2 5 2 4" xfId="32034"/>
    <cellStyle name="Normal 3 6 2 5 3" xfId="32035"/>
    <cellStyle name="Normal 3 6 2 5 3 2" xfId="32036"/>
    <cellStyle name="Normal 3 6 2 5 3 3" xfId="32037"/>
    <cellStyle name="Normal 3 6 2 5 4" xfId="32038"/>
    <cellStyle name="Normal 3 6 2 5 5" xfId="32039"/>
    <cellStyle name="Normal 3 6 2 5 6" xfId="32040"/>
    <cellStyle name="Normal 3 6 2 6" xfId="32041"/>
    <cellStyle name="Normal 3 6 2 6 2" xfId="32042"/>
    <cellStyle name="Normal 3 6 2 6 2 2" xfId="32043"/>
    <cellStyle name="Normal 3 6 2 6 2 2 2" xfId="32044"/>
    <cellStyle name="Normal 3 6 2 6 2 2 3" xfId="32045"/>
    <cellStyle name="Normal 3 6 2 6 2 3" xfId="32046"/>
    <cellStyle name="Normal 3 6 2 6 2 4" xfId="32047"/>
    <cellStyle name="Normal 3 6 2 6 3" xfId="32048"/>
    <cellStyle name="Normal 3 6 2 6 3 2" xfId="32049"/>
    <cellStyle name="Normal 3 6 2 6 3 3" xfId="32050"/>
    <cellStyle name="Normal 3 6 2 6 4" xfId="32051"/>
    <cellStyle name="Normal 3 6 2 6 5" xfId="32052"/>
    <cellStyle name="Normal 3 6 2 7" xfId="32053"/>
    <cellStyle name="Normal 3 6 2 7 2" xfId="32054"/>
    <cellStyle name="Normal 3 6 2 7 2 2" xfId="32055"/>
    <cellStyle name="Normal 3 6 2 7 2 2 2" xfId="32056"/>
    <cellStyle name="Normal 3 6 2 7 2 2 3" xfId="32057"/>
    <cellStyle name="Normal 3 6 2 7 2 3" xfId="32058"/>
    <cellStyle name="Normal 3 6 2 7 2 4" xfId="32059"/>
    <cellStyle name="Normal 3 6 2 7 3" xfId="32060"/>
    <cellStyle name="Normal 3 6 2 7 3 2" xfId="32061"/>
    <cellStyle name="Normal 3 6 2 7 3 3" xfId="32062"/>
    <cellStyle name="Normal 3 6 2 7 4" xfId="32063"/>
    <cellStyle name="Normal 3 6 2 7 5" xfId="32064"/>
    <cellStyle name="Normal 3 6 2 8" xfId="32065"/>
    <cellStyle name="Normal 3 6 2 8 2" xfId="32066"/>
    <cellStyle name="Normal 3 6 2 8 2 2" xfId="32067"/>
    <cellStyle name="Normal 3 6 2 8 2 3" xfId="32068"/>
    <cellStyle name="Normal 3 6 2 8 3" xfId="32069"/>
    <cellStyle name="Normal 3 6 2 8 4" xfId="32070"/>
    <cellStyle name="Normal 3 6 20" xfId="32071"/>
    <cellStyle name="Normal 3 6 21" xfId="32072"/>
    <cellStyle name="Normal 3 6 22" xfId="32073"/>
    <cellStyle name="Normal 3 6 23" xfId="32074"/>
    <cellStyle name="Normal 3 6 24" xfId="32075"/>
    <cellStyle name="Normal 3 6 25" xfId="32076"/>
    <cellStyle name="Normal 3 6 3" xfId="32077"/>
    <cellStyle name="Normal 3 6 3 2" xfId="32078"/>
    <cellStyle name="Normal 3 6 3 2 2" xfId="32079"/>
    <cellStyle name="Normal 3 6 3 2 2 2" xfId="32080"/>
    <cellStyle name="Normal 3 6 3 2 2 2 2" xfId="32081"/>
    <cellStyle name="Normal 3 6 3 2 2 2 3" xfId="32082"/>
    <cellStyle name="Normal 3 6 3 2 2 3" xfId="32083"/>
    <cellStyle name="Normal 3 6 3 2 2 4" xfId="32084"/>
    <cellStyle name="Normal 3 6 3 2 3" xfId="32085"/>
    <cellStyle name="Normal 3 6 3 2 3 2" xfId="32086"/>
    <cellStyle name="Normal 3 6 3 2 3 3" xfId="32087"/>
    <cellStyle name="Normal 3 6 3 2 4" xfId="32088"/>
    <cellStyle name="Normal 3 6 3 2 5" xfId="32089"/>
    <cellStyle name="Normal 3 6 3 3" xfId="32090"/>
    <cellStyle name="Normal 3 6 3 3 2" xfId="32091"/>
    <cellStyle name="Normal 3 6 3 3 2 2" xfId="32092"/>
    <cellStyle name="Normal 3 6 3 3 2 2 2" xfId="32093"/>
    <cellStyle name="Normal 3 6 3 3 2 2 3" xfId="32094"/>
    <cellStyle name="Normal 3 6 3 3 2 3" xfId="32095"/>
    <cellStyle name="Normal 3 6 3 3 2 4" xfId="32096"/>
    <cellStyle name="Normal 3 6 3 3 3" xfId="32097"/>
    <cellStyle name="Normal 3 6 3 3 3 2" xfId="32098"/>
    <cellStyle name="Normal 3 6 3 3 3 3" xfId="32099"/>
    <cellStyle name="Normal 3 6 3 3 4" xfId="32100"/>
    <cellStyle name="Normal 3 6 3 3 5" xfId="32101"/>
    <cellStyle name="Normal 3 6 3 4" xfId="32102"/>
    <cellStyle name="Normal 3 6 3 4 2" xfId="32103"/>
    <cellStyle name="Normal 3 6 3 4 2 2" xfId="32104"/>
    <cellStyle name="Normal 3 6 3 4 2 2 2" xfId="32105"/>
    <cellStyle name="Normal 3 6 3 4 2 2 3" xfId="32106"/>
    <cellStyle name="Normal 3 6 3 4 2 3" xfId="32107"/>
    <cellStyle name="Normal 3 6 3 4 2 4" xfId="32108"/>
    <cellStyle name="Normal 3 6 3 4 3" xfId="32109"/>
    <cellStyle name="Normal 3 6 3 4 3 2" xfId="32110"/>
    <cellStyle name="Normal 3 6 3 4 3 3" xfId="32111"/>
    <cellStyle name="Normal 3 6 3 4 4" xfId="32112"/>
    <cellStyle name="Normal 3 6 3 4 5" xfId="32113"/>
    <cellStyle name="Normal 3 6 3 5" xfId="32114"/>
    <cellStyle name="Normal 3 6 3 5 2" xfId="32115"/>
    <cellStyle name="Normal 3 6 3 5 2 2" xfId="32116"/>
    <cellStyle name="Normal 3 6 3 5 2 3" xfId="32117"/>
    <cellStyle name="Normal 3 6 3 5 3" xfId="32118"/>
    <cellStyle name="Normal 3 6 3 5 4" xfId="32119"/>
    <cellStyle name="Normal 3 6 3 6" xfId="32120"/>
    <cellStyle name="Normal 3 6 3 6 2" xfId="32121"/>
    <cellStyle name="Normal 3 6 3 6 3" xfId="32122"/>
    <cellStyle name="Normal 3 6 3 7" xfId="32123"/>
    <cellStyle name="Normal 3 6 3 8" xfId="32124"/>
    <cellStyle name="Normal 3 6 3 9" xfId="32125"/>
    <cellStyle name="Normal 3 6 4" xfId="32126"/>
    <cellStyle name="Normal 3 6 4 2" xfId="32127"/>
    <cellStyle name="Normal 3 6 4 3" xfId="32128"/>
    <cellStyle name="Normal 3 6 4 4" xfId="32129"/>
    <cellStyle name="Normal 3 6 4 5" xfId="32130"/>
    <cellStyle name="Normal 3 6 5" xfId="32131"/>
    <cellStyle name="Normal 3 6 5 2" xfId="32132"/>
    <cellStyle name="Normal 3 6 5 2 2" xfId="32133"/>
    <cellStyle name="Normal 3 6 5 2 2 2" xfId="32134"/>
    <cellStyle name="Normal 3 6 5 2 2 3" xfId="32135"/>
    <cellStyle name="Normal 3 6 5 2 3" xfId="32136"/>
    <cellStyle name="Normal 3 6 5 2 4" xfId="32137"/>
    <cellStyle name="Normal 3 6 5 3" xfId="32138"/>
    <cellStyle name="Normal 3 6 5 3 2" xfId="32139"/>
    <cellStyle name="Normal 3 6 5 3 3" xfId="32140"/>
    <cellStyle name="Normal 3 6 5 4" xfId="32141"/>
    <cellStyle name="Normal 3 6 5 5" xfId="32142"/>
    <cellStyle name="Normal 3 6 6" xfId="32143"/>
    <cellStyle name="Normal 3 6 6 2" xfId="32144"/>
    <cellStyle name="Normal 3 6 6 2 2" xfId="32145"/>
    <cellStyle name="Normal 3 6 6 2 2 2" xfId="32146"/>
    <cellStyle name="Normal 3 6 6 2 2 3" xfId="32147"/>
    <cellStyle name="Normal 3 6 6 2 3" xfId="32148"/>
    <cellStyle name="Normal 3 6 6 2 4" xfId="32149"/>
    <cellStyle name="Normal 3 6 6 3" xfId="32150"/>
    <cellStyle name="Normal 3 6 6 3 2" xfId="32151"/>
    <cellStyle name="Normal 3 6 6 3 3" xfId="32152"/>
    <cellStyle name="Normal 3 6 6 4" xfId="32153"/>
    <cellStyle name="Normal 3 6 6 5" xfId="32154"/>
    <cellStyle name="Normal 3 6 7" xfId="32155"/>
    <cellStyle name="Normal 3 6 7 2" xfId="32156"/>
    <cellStyle name="Normal 3 6 7 2 2" xfId="32157"/>
    <cellStyle name="Normal 3 6 7 2 2 2" xfId="32158"/>
    <cellStyle name="Normal 3 6 7 2 2 3" xfId="32159"/>
    <cellStyle name="Normal 3 6 7 2 3" xfId="32160"/>
    <cellStyle name="Normal 3 6 7 2 4" xfId="32161"/>
    <cellStyle name="Normal 3 6 7 3" xfId="32162"/>
    <cellStyle name="Normal 3 6 7 3 2" xfId="32163"/>
    <cellStyle name="Normal 3 6 7 3 3" xfId="32164"/>
    <cellStyle name="Normal 3 6 7 4" xfId="32165"/>
    <cellStyle name="Normal 3 6 7 5" xfId="32166"/>
    <cellStyle name="Normal 3 6 8" xfId="32167"/>
    <cellStyle name="Normal 3 6 8 2" xfId="32168"/>
    <cellStyle name="Normal 3 6 8 2 2" xfId="32169"/>
    <cellStyle name="Normal 3 6 8 2 2 2" xfId="32170"/>
    <cellStyle name="Normal 3 6 8 2 2 3" xfId="32171"/>
    <cellStyle name="Normal 3 6 8 2 3" xfId="32172"/>
    <cellStyle name="Normal 3 6 8 2 4" xfId="32173"/>
    <cellStyle name="Normal 3 6 8 3" xfId="32174"/>
    <cellStyle name="Normal 3 6 8 3 2" xfId="32175"/>
    <cellStyle name="Normal 3 6 8 3 3" xfId="32176"/>
    <cellStyle name="Normal 3 6 8 4" xfId="32177"/>
    <cellStyle name="Normal 3 6 8 5" xfId="32178"/>
    <cellStyle name="Normal 3 6 9" xfId="32179"/>
    <cellStyle name="Normal 3 6 9 2" xfId="32180"/>
    <cellStyle name="Normal 3 6 9 2 2" xfId="32181"/>
    <cellStyle name="Normal 3 6 9 2 3" xfId="32182"/>
    <cellStyle name="Normal 3 6 9 3" xfId="32183"/>
    <cellStyle name="Normal 3 6 9 4" xfId="32184"/>
    <cellStyle name="Normal 3 7" xfId="32185"/>
    <cellStyle name="Normal 3 7 10" xfId="32186"/>
    <cellStyle name="Normal 3 7 11" xfId="32187"/>
    <cellStyle name="Normal 3 7 12" xfId="32188"/>
    <cellStyle name="Normal 3 7 13" xfId="32189"/>
    <cellStyle name="Normal 3 7 14" xfId="32190"/>
    <cellStyle name="Normal 3 7 15" xfId="32191"/>
    <cellStyle name="Normal 3 7 16" xfId="32192"/>
    <cellStyle name="Normal 3 7 17" xfId="32193"/>
    <cellStyle name="Normal 3 7 17 2" xfId="32194"/>
    <cellStyle name="Normal 3 7 17 3" xfId="32195"/>
    <cellStyle name="Normal 3 7 17 4" xfId="32196"/>
    <cellStyle name="Normal 3 7 18" xfId="32197"/>
    <cellStyle name="Normal 3 7 19" xfId="32198"/>
    <cellStyle name="Normal 3 7 2" xfId="32199"/>
    <cellStyle name="Normal 3 7 2 2" xfId="32200"/>
    <cellStyle name="Normal 3 7 2 2 2" xfId="32201"/>
    <cellStyle name="Normal 3 7 2 2 3" xfId="32202"/>
    <cellStyle name="Normal 3 7 2 2 4" xfId="32203"/>
    <cellStyle name="Normal 3 7 2 2 5" xfId="32204"/>
    <cellStyle name="Normal 3 7 2 3" xfId="32205"/>
    <cellStyle name="Normal 3 7 2 4" xfId="32206"/>
    <cellStyle name="Normal 3 7 2 5" xfId="32207"/>
    <cellStyle name="Normal 3 7 20" xfId="32208"/>
    <cellStyle name="Normal 3 7 21" xfId="32209"/>
    <cellStyle name="Normal 3 7 22" xfId="32210"/>
    <cellStyle name="Normal 3 7 23" xfId="32211"/>
    <cellStyle name="Normal 3 7 24" xfId="32212"/>
    <cellStyle name="Normal 3 7 25" xfId="32213"/>
    <cellStyle name="Normal 3 7 3" xfId="32214"/>
    <cellStyle name="Normal 3 7 3 2" xfId="32215"/>
    <cellStyle name="Normal 3 7 4" xfId="32216"/>
    <cellStyle name="Normal 3 7 5" xfId="32217"/>
    <cellStyle name="Normal 3 7 6" xfId="32218"/>
    <cellStyle name="Normal 3 7 7" xfId="32219"/>
    <cellStyle name="Normal 3 7 8" xfId="32220"/>
    <cellStyle name="Normal 3 7 9" xfId="32221"/>
    <cellStyle name="Normal 3 8" xfId="32222"/>
    <cellStyle name="Normal 3 8 10" xfId="32223"/>
    <cellStyle name="Normal 3 8 11" xfId="32224"/>
    <cellStyle name="Normal 3 8 12" xfId="32225"/>
    <cellStyle name="Normal 3 8 13" xfId="32226"/>
    <cellStyle name="Normal 3 8 14" xfId="32227"/>
    <cellStyle name="Normal 3 8 15" xfId="32228"/>
    <cellStyle name="Normal 3 8 16" xfId="32229"/>
    <cellStyle name="Normal 3 8 17" xfId="32230"/>
    <cellStyle name="Normal 3 8 17 2" xfId="32231"/>
    <cellStyle name="Normal 3 8 17 3" xfId="32232"/>
    <cellStyle name="Normal 3 8 17 4" xfId="32233"/>
    <cellStyle name="Normal 3 8 18" xfId="32234"/>
    <cellStyle name="Normal 3 8 19" xfId="32235"/>
    <cellStyle name="Normal 3 8 2" xfId="32236"/>
    <cellStyle name="Normal 3 8 2 2" xfId="32237"/>
    <cellStyle name="Normal 3 8 2 2 2" xfId="32238"/>
    <cellStyle name="Normal 3 8 2 2 3" xfId="32239"/>
    <cellStyle name="Normal 3 8 2 2 4" xfId="32240"/>
    <cellStyle name="Normal 3 8 2 2 5" xfId="32241"/>
    <cellStyle name="Normal 3 8 2 3" xfId="32242"/>
    <cellStyle name="Normal 3 8 2 4" xfId="32243"/>
    <cellStyle name="Normal 3 8 2 5" xfId="32244"/>
    <cellStyle name="Normal 3 8 20" xfId="32245"/>
    <cellStyle name="Normal 3 8 21" xfId="32246"/>
    <cellStyle name="Normal 3 8 22" xfId="32247"/>
    <cellStyle name="Normal 3 8 23" xfId="32248"/>
    <cellStyle name="Normal 3 8 24" xfId="32249"/>
    <cellStyle name="Normal 3 8 25" xfId="32250"/>
    <cellStyle name="Normal 3 8 3" xfId="32251"/>
    <cellStyle name="Normal 3 8 3 2" xfId="32252"/>
    <cellStyle name="Normal 3 8 4" xfId="32253"/>
    <cellStyle name="Normal 3 8 5" xfId="32254"/>
    <cellStyle name="Normal 3 8 6" xfId="32255"/>
    <cellStyle name="Normal 3 8 7" xfId="32256"/>
    <cellStyle name="Normal 3 8 8" xfId="32257"/>
    <cellStyle name="Normal 3 8 9" xfId="32258"/>
    <cellStyle name="Normal 3 9" xfId="32259"/>
    <cellStyle name="Normal 3 9 10" xfId="32260"/>
    <cellStyle name="Normal 3 9 11" xfId="32261"/>
    <cellStyle name="Normal 3 9 12" xfId="32262"/>
    <cellStyle name="Normal 3 9 13" xfId="32263"/>
    <cellStyle name="Normal 3 9 14" xfId="32264"/>
    <cellStyle name="Normal 3 9 15" xfId="32265"/>
    <cellStyle name="Normal 3 9 16" xfId="32266"/>
    <cellStyle name="Normal 3 9 17" xfId="32267"/>
    <cellStyle name="Normal 3 9 17 2" xfId="32268"/>
    <cellStyle name="Normal 3 9 17 3" xfId="32269"/>
    <cellStyle name="Normal 3 9 17 4" xfId="32270"/>
    <cellStyle name="Normal 3 9 18" xfId="32271"/>
    <cellStyle name="Normal 3 9 19" xfId="32272"/>
    <cellStyle name="Normal 3 9 2" xfId="32273"/>
    <cellStyle name="Normal 3 9 2 2" xfId="32274"/>
    <cellStyle name="Normal 3 9 2 2 2" xfId="32275"/>
    <cellStyle name="Normal 3 9 2 2 3" xfId="32276"/>
    <cellStyle name="Normal 3 9 2 2 4" xfId="32277"/>
    <cellStyle name="Normal 3 9 2 2 5" xfId="32278"/>
    <cellStyle name="Normal 3 9 2 3" xfId="32279"/>
    <cellStyle name="Normal 3 9 2 3 2" xfId="32280"/>
    <cellStyle name="Normal 3 9 2 3 3" xfId="32281"/>
    <cellStyle name="Normal 3 9 2 4" xfId="32282"/>
    <cellStyle name="Normal 3 9 2 4 2" xfId="32283"/>
    <cellStyle name="Normal 3 9 2 5" xfId="32284"/>
    <cellStyle name="Normal 3 9 20" xfId="32285"/>
    <cellStyle name="Normal 3 9 21" xfId="32286"/>
    <cellStyle name="Normal 3 9 22" xfId="32287"/>
    <cellStyle name="Normal 3 9 23" xfId="32288"/>
    <cellStyle name="Normal 3 9 24" xfId="32289"/>
    <cellStyle name="Normal 3 9 25" xfId="32290"/>
    <cellStyle name="Normal 3 9 3" xfId="32291"/>
    <cellStyle name="Normal 3 9 3 2" xfId="32292"/>
    <cellStyle name="Normal 3 9 4" xfId="32293"/>
    <cellStyle name="Normal 3 9 5" xfId="32294"/>
    <cellStyle name="Normal 3 9 5 2" xfId="32295"/>
    <cellStyle name="Normal 3 9 6" xfId="32296"/>
    <cellStyle name="Normal 3 9 7" xfId="32297"/>
    <cellStyle name="Normal 3 9 8" xfId="32298"/>
    <cellStyle name="Normal 3 9 9" xfId="32299"/>
    <cellStyle name="Normal 30" xfId="32300"/>
    <cellStyle name="Normal 30 10" xfId="32301"/>
    <cellStyle name="Normal 30 11" xfId="32302"/>
    <cellStyle name="Normal 30 12" xfId="32303"/>
    <cellStyle name="Normal 30 13" xfId="32304"/>
    <cellStyle name="Normal 30 14" xfId="32305"/>
    <cellStyle name="Normal 30 15" xfId="32306"/>
    <cellStyle name="Normal 30 16" xfId="32307"/>
    <cellStyle name="Normal 30 17" xfId="32308"/>
    <cellStyle name="Normal 30 18" xfId="32309"/>
    <cellStyle name="Normal 30 19" xfId="32310"/>
    <cellStyle name="Normal 30 2" xfId="32311"/>
    <cellStyle name="Normal 30 2 2" xfId="32312"/>
    <cellStyle name="Normal 30 2 2 2" xfId="32313"/>
    <cellStyle name="Normal 30 2 3" xfId="32314"/>
    <cellStyle name="Normal 30 2 3 2" xfId="32315"/>
    <cellStyle name="Normal 30 2 4" xfId="32316"/>
    <cellStyle name="Normal 30 2 5" xfId="32317"/>
    <cellStyle name="Normal 30 2 5 2" xfId="32318"/>
    <cellStyle name="Normal 30 2 5 3" xfId="32319"/>
    <cellStyle name="Normal 30 2 6" xfId="32320"/>
    <cellStyle name="Normal 30 20" xfId="32321"/>
    <cellStyle name="Normal 30 21" xfId="32322"/>
    <cellStyle name="Normal 30 22" xfId="32323"/>
    <cellStyle name="Normal 30 23" xfId="32324"/>
    <cellStyle name="Normal 30 24" xfId="32325"/>
    <cellStyle name="Normal 30 3" xfId="32326"/>
    <cellStyle name="Normal 30 3 2" xfId="32327"/>
    <cellStyle name="Normal 30 3 3" xfId="32328"/>
    <cellStyle name="Normal 30 3 4" xfId="32329"/>
    <cellStyle name="Normal 30 4" xfId="32330"/>
    <cellStyle name="Normal 30 4 2" xfId="32331"/>
    <cellStyle name="Normal 30 5" xfId="32332"/>
    <cellStyle name="Normal 30 6" xfId="32333"/>
    <cellStyle name="Normal 30 6 2" xfId="32334"/>
    <cellStyle name="Normal 30 6 3" xfId="32335"/>
    <cellStyle name="Normal 30 7" xfId="32336"/>
    <cellStyle name="Normal 30 8" xfId="32337"/>
    <cellStyle name="Normal 30 8 2" xfId="32338"/>
    <cellStyle name="Normal 30 9" xfId="32339"/>
    <cellStyle name="Normal 300" xfId="32340"/>
    <cellStyle name="Normal 301" xfId="32341"/>
    <cellStyle name="Normal 302" xfId="32342"/>
    <cellStyle name="Normal 303" xfId="32343"/>
    <cellStyle name="Normal 304" xfId="32344"/>
    <cellStyle name="Normal 305" xfId="32345"/>
    <cellStyle name="Normal 306" xfId="32346"/>
    <cellStyle name="Normal 307" xfId="32347"/>
    <cellStyle name="Normal 308" xfId="32348"/>
    <cellStyle name="Normal 309" xfId="32349"/>
    <cellStyle name="Normal 31" xfId="32350"/>
    <cellStyle name="Normal 31 10" xfId="32351"/>
    <cellStyle name="Normal 31 11" xfId="32352"/>
    <cellStyle name="Normal 31 12" xfId="32353"/>
    <cellStyle name="Normal 31 13" xfId="32354"/>
    <cellStyle name="Normal 31 14" xfId="32355"/>
    <cellStyle name="Normal 31 15" xfId="32356"/>
    <cellStyle name="Normal 31 16" xfId="32357"/>
    <cellStyle name="Normal 31 17" xfId="32358"/>
    <cellStyle name="Normal 31 18" xfId="32359"/>
    <cellStyle name="Normal 31 19" xfId="32360"/>
    <cellStyle name="Normal 31 2" xfId="32361"/>
    <cellStyle name="Normal 31 2 2" xfId="32362"/>
    <cellStyle name="Normal 31 2 2 2" xfId="32363"/>
    <cellStyle name="Normal 31 2 3" xfId="32364"/>
    <cellStyle name="Normal 31 2 3 2" xfId="32365"/>
    <cellStyle name="Normal 31 2 4" xfId="32366"/>
    <cellStyle name="Normal 31 20" xfId="32367"/>
    <cellStyle name="Normal 31 21" xfId="32368"/>
    <cellStyle name="Normal 31 22" xfId="32369"/>
    <cellStyle name="Normal 31 23" xfId="32370"/>
    <cellStyle name="Normal 31 24" xfId="32371"/>
    <cellStyle name="Normal 31 3" xfId="32372"/>
    <cellStyle name="Normal 31 3 2" xfId="32373"/>
    <cellStyle name="Normal 31 4" xfId="32374"/>
    <cellStyle name="Normal 31 4 2" xfId="32375"/>
    <cellStyle name="Normal 31 5" xfId="32376"/>
    <cellStyle name="Normal 31 6" xfId="32377"/>
    <cellStyle name="Normal 31 6 2" xfId="32378"/>
    <cellStyle name="Normal 31 6 3" xfId="32379"/>
    <cellStyle name="Normal 31 7" xfId="32380"/>
    <cellStyle name="Normal 31 7 2" xfId="32381"/>
    <cellStyle name="Normal 31 8" xfId="32382"/>
    <cellStyle name="Normal 31 9" xfId="32383"/>
    <cellStyle name="Normal 310" xfId="32384"/>
    <cellStyle name="Normal 311" xfId="32385"/>
    <cellStyle name="Normal 312" xfId="32386"/>
    <cellStyle name="Normal 312 2" xfId="32387"/>
    <cellStyle name="Normal 313" xfId="32388"/>
    <cellStyle name="Normal 314" xfId="32389"/>
    <cellStyle name="Normal 315" xfId="32390"/>
    <cellStyle name="Normal 315 2" xfId="32391"/>
    <cellStyle name="Normal 316" xfId="32392"/>
    <cellStyle name="Normal 316 2" xfId="32393"/>
    <cellStyle name="Normal 317" xfId="32394"/>
    <cellStyle name="Normal 318" xfId="32395"/>
    <cellStyle name="Normal 319" xfId="32396"/>
    <cellStyle name="Normal 32" xfId="32397"/>
    <cellStyle name="Normal 32 10" xfId="32398"/>
    <cellStyle name="Normal 32 11" xfId="32399"/>
    <cellStyle name="Normal 32 12" xfId="32400"/>
    <cellStyle name="Normal 32 13" xfId="32401"/>
    <cellStyle name="Normal 32 14" xfId="32402"/>
    <cellStyle name="Normal 32 15" xfId="32403"/>
    <cellStyle name="Normal 32 16" xfId="32404"/>
    <cellStyle name="Normal 32 17" xfId="32405"/>
    <cellStyle name="Normal 32 18" xfId="32406"/>
    <cellStyle name="Normal 32 19" xfId="32407"/>
    <cellStyle name="Normal 32 2" xfId="32408"/>
    <cellStyle name="Normal 32 2 2" xfId="32409"/>
    <cellStyle name="Normal 32 2 2 2" xfId="32410"/>
    <cellStyle name="Normal 32 2 3" xfId="32411"/>
    <cellStyle name="Normal 32 2 3 2" xfId="32412"/>
    <cellStyle name="Normal 32 2 4" xfId="32413"/>
    <cellStyle name="Normal 32 20" xfId="32414"/>
    <cellStyle name="Normal 32 21" xfId="32415"/>
    <cellStyle name="Normal 32 22" xfId="32416"/>
    <cellStyle name="Normal 32 23" xfId="32417"/>
    <cellStyle name="Normal 32 24" xfId="32418"/>
    <cellStyle name="Normal 32 3" xfId="32419"/>
    <cellStyle name="Normal 32 3 2" xfId="32420"/>
    <cellStyle name="Normal 32 4" xfId="32421"/>
    <cellStyle name="Normal 32 4 2" xfId="32422"/>
    <cellStyle name="Normal 32 5" xfId="32423"/>
    <cellStyle name="Normal 32 6" xfId="32424"/>
    <cellStyle name="Normal 32 7" xfId="32425"/>
    <cellStyle name="Normal 32 7 2" xfId="32426"/>
    <cellStyle name="Normal 32 8" xfId="32427"/>
    <cellStyle name="Normal 32 9" xfId="32428"/>
    <cellStyle name="Normal 320" xfId="32429"/>
    <cellStyle name="Normal 321" xfId="32430"/>
    <cellStyle name="Normal 322" xfId="32431"/>
    <cellStyle name="Normal 323" xfId="32432"/>
    <cellStyle name="Normal 324" xfId="32433"/>
    <cellStyle name="Normal 325" xfId="32434"/>
    <cellStyle name="Normal 326" xfId="32435"/>
    <cellStyle name="Normal 327" xfId="32436"/>
    <cellStyle name="Normal 328" xfId="32437"/>
    <cellStyle name="Normal 329" xfId="32438"/>
    <cellStyle name="Normal 33" xfId="32439"/>
    <cellStyle name="Normal 33 10" xfId="32440"/>
    <cellStyle name="Normal 33 11" xfId="32441"/>
    <cellStyle name="Normal 33 12" xfId="32442"/>
    <cellStyle name="Normal 33 13" xfId="32443"/>
    <cellStyle name="Normal 33 14" xfId="32444"/>
    <cellStyle name="Normal 33 15" xfId="32445"/>
    <cellStyle name="Normal 33 16" xfId="32446"/>
    <cellStyle name="Normal 33 17" xfId="32447"/>
    <cellStyle name="Normal 33 18" xfId="32448"/>
    <cellStyle name="Normal 33 19" xfId="32449"/>
    <cellStyle name="Normal 33 2" xfId="32450"/>
    <cellStyle name="Normal 33 2 2" xfId="32451"/>
    <cellStyle name="Normal 33 2 2 2" xfId="32452"/>
    <cellStyle name="Normal 33 2 3" xfId="32453"/>
    <cellStyle name="Normal 33 2 3 2" xfId="32454"/>
    <cellStyle name="Normal 33 2 4" xfId="32455"/>
    <cellStyle name="Normal 33 2 5" xfId="32456"/>
    <cellStyle name="Normal 33 2 5 2" xfId="32457"/>
    <cellStyle name="Normal 33 2 5 3" xfId="32458"/>
    <cellStyle name="Normal 33 2 6" xfId="32459"/>
    <cellStyle name="Normal 33 20" xfId="32460"/>
    <cellStyle name="Normal 33 21" xfId="32461"/>
    <cellStyle name="Normal 33 22" xfId="32462"/>
    <cellStyle name="Normal 33 23" xfId="32463"/>
    <cellStyle name="Normal 33 24" xfId="32464"/>
    <cellStyle name="Normal 33 3" xfId="32465"/>
    <cellStyle name="Normal 33 3 2" xfId="32466"/>
    <cellStyle name="Normal 33 4" xfId="32467"/>
    <cellStyle name="Normal 33 4 2" xfId="32468"/>
    <cellStyle name="Normal 33 5" xfId="32469"/>
    <cellStyle name="Normal 33 6" xfId="32470"/>
    <cellStyle name="Normal 33 6 2" xfId="32471"/>
    <cellStyle name="Normal 33 6 3" xfId="32472"/>
    <cellStyle name="Normal 33 7" xfId="32473"/>
    <cellStyle name="Normal 33 8" xfId="32474"/>
    <cellStyle name="Normal 33 8 2" xfId="32475"/>
    <cellStyle name="Normal 33 9" xfId="32476"/>
    <cellStyle name="Normal 330" xfId="32477"/>
    <cellStyle name="Normal 331" xfId="32478"/>
    <cellStyle name="Normal 332" xfId="32479"/>
    <cellStyle name="Normal 333" xfId="32480"/>
    <cellStyle name="Normal 334" xfId="32481"/>
    <cellStyle name="Normal 335" xfId="32482"/>
    <cellStyle name="Normal 336" xfId="32483"/>
    <cellStyle name="Normal 337" xfId="32484"/>
    <cellStyle name="Normal 338" xfId="32485"/>
    <cellStyle name="Normal 339" xfId="32486"/>
    <cellStyle name="Normal 34" xfId="32487"/>
    <cellStyle name="Normal 34 10" xfId="32488"/>
    <cellStyle name="Normal 34 11" xfId="32489"/>
    <cellStyle name="Normal 34 12" xfId="32490"/>
    <cellStyle name="Normal 34 13" xfId="32491"/>
    <cellStyle name="Normal 34 14" xfId="32492"/>
    <cellStyle name="Normal 34 15" xfId="32493"/>
    <cellStyle name="Normal 34 16" xfId="32494"/>
    <cellStyle name="Normal 34 17" xfId="32495"/>
    <cellStyle name="Normal 34 18" xfId="32496"/>
    <cellStyle name="Normal 34 19" xfId="32497"/>
    <cellStyle name="Normal 34 2" xfId="32498"/>
    <cellStyle name="Normal 34 2 2" xfId="32499"/>
    <cellStyle name="Normal 34 2 2 2" xfId="32500"/>
    <cellStyle name="Normal 34 2 3" xfId="32501"/>
    <cellStyle name="Normal 34 2 3 2" xfId="32502"/>
    <cellStyle name="Normal 34 2 4" xfId="32503"/>
    <cellStyle name="Normal 34 20" xfId="32504"/>
    <cellStyle name="Normal 34 21" xfId="32505"/>
    <cellStyle name="Normal 34 22" xfId="32506"/>
    <cellStyle name="Normal 34 23" xfId="32507"/>
    <cellStyle name="Normal 34 24" xfId="32508"/>
    <cellStyle name="Normal 34 3" xfId="32509"/>
    <cellStyle name="Normal 34 3 2" xfId="32510"/>
    <cellStyle name="Normal 34 4" xfId="32511"/>
    <cellStyle name="Normal 34 4 2" xfId="32512"/>
    <cellStyle name="Normal 34 5" xfId="32513"/>
    <cellStyle name="Normal 34 6" xfId="32514"/>
    <cellStyle name="Normal 34 7" xfId="32515"/>
    <cellStyle name="Normal 34 7 2" xfId="32516"/>
    <cellStyle name="Normal 34 7 3" xfId="32517"/>
    <cellStyle name="Normal 34 8" xfId="32518"/>
    <cellStyle name="Normal 34 8 2" xfId="32519"/>
    <cellStyle name="Normal 34 9" xfId="32520"/>
    <cellStyle name="Normal 340" xfId="32521"/>
    <cellStyle name="Normal 341" xfId="32522"/>
    <cellStyle name="Normal 342" xfId="32523"/>
    <cellStyle name="Normal 343" xfId="32524"/>
    <cellStyle name="Normal 35" xfId="32525"/>
    <cellStyle name="Normal 35 10" xfId="32526"/>
    <cellStyle name="Normal 35 11" xfId="32527"/>
    <cellStyle name="Normal 35 12" xfId="32528"/>
    <cellStyle name="Normal 35 13" xfId="32529"/>
    <cellStyle name="Normal 35 14" xfId="32530"/>
    <cellStyle name="Normal 35 15" xfId="32531"/>
    <cellStyle name="Normal 35 16" xfId="32532"/>
    <cellStyle name="Normal 35 17" xfId="32533"/>
    <cellStyle name="Normal 35 18" xfId="32534"/>
    <cellStyle name="Normal 35 19" xfId="32535"/>
    <cellStyle name="Normal 35 2" xfId="32536"/>
    <cellStyle name="Normal 35 2 2" xfId="32537"/>
    <cellStyle name="Normal 35 2 2 2" xfId="32538"/>
    <cellStyle name="Normal 35 2 3" xfId="32539"/>
    <cellStyle name="Normal 35 2 3 2" xfId="32540"/>
    <cellStyle name="Normal 35 2 4" xfId="32541"/>
    <cellStyle name="Normal 35 20" xfId="32542"/>
    <cellStyle name="Normal 35 21" xfId="32543"/>
    <cellStyle name="Normal 35 22" xfId="32544"/>
    <cellStyle name="Normal 35 23" xfId="32545"/>
    <cellStyle name="Normal 35 24" xfId="32546"/>
    <cellStyle name="Normal 35 3" xfId="32547"/>
    <cellStyle name="Normal 35 3 2" xfId="32548"/>
    <cellStyle name="Normal 35 4" xfId="32549"/>
    <cellStyle name="Normal 35 4 2" xfId="32550"/>
    <cellStyle name="Normal 35 5" xfId="32551"/>
    <cellStyle name="Normal 35 6" xfId="32552"/>
    <cellStyle name="Normal 35 7" xfId="32553"/>
    <cellStyle name="Normal 35 7 2" xfId="32554"/>
    <cellStyle name="Normal 35 8" xfId="32555"/>
    <cellStyle name="Normal 35 9" xfId="32556"/>
    <cellStyle name="Normal 36" xfId="32557"/>
    <cellStyle name="Normal 36 10" xfId="32558"/>
    <cellStyle name="Normal 36 11" xfId="32559"/>
    <cellStyle name="Normal 36 12" xfId="32560"/>
    <cellStyle name="Normal 36 13" xfId="32561"/>
    <cellStyle name="Normal 36 14" xfId="32562"/>
    <cellStyle name="Normal 36 15" xfId="32563"/>
    <cellStyle name="Normal 36 16" xfId="32564"/>
    <cellStyle name="Normal 36 17" xfId="32565"/>
    <cellStyle name="Normal 36 18" xfId="32566"/>
    <cellStyle name="Normal 36 19" xfId="32567"/>
    <cellStyle name="Normal 36 2" xfId="32568"/>
    <cellStyle name="Normal 36 2 2" xfId="32569"/>
    <cellStyle name="Normal 36 2 2 2" xfId="32570"/>
    <cellStyle name="Normal 36 2 3" xfId="32571"/>
    <cellStyle name="Normal 36 2 3 2" xfId="32572"/>
    <cellStyle name="Normal 36 2 4" xfId="32573"/>
    <cellStyle name="Normal 36 20" xfId="32574"/>
    <cellStyle name="Normal 36 21" xfId="32575"/>
    <cellStyle name="Normal 36 22" xfId="32576"/>
    <cellStyle name="Normal 36 23" xfId="32577"/>
    <cellStyle name="Normal 36 24" xfId="32578"/>
    <cellStyle name="Normal 36 3" xfId="32579"/>
    <cellStyle name="Normal 36 3 2" xfId="32580"/>
    <cellStyle name="Normal 36 4" xfId="32581"/>
    <cellStyle name="Normal 36 4 2" xfId="32582"/>
    <cellStyle name="Normal 36 5" xfId="32583"/>
    <cellStyle name="Normal 36 6" xfId="32584"/>
    <cellStyle name="Normal 36 7" xfId="32585"/>
    <cellStyle name="Normal 36 7 2" xfId="32586"/>
    <cellStyle name="Normal 36 8" xfId="32587"/>
    <cellStyle name="Normal 36 9" xfId="32588"/>
    <cellStyle name="Normal 37" xfId="32589"/>
    <cellStyle name="Normal 37 10" xfId="32590"/>
    <cellStyle name="Normal 37 11" xfId="32591"/>
    <cellStyle name="Normal 37 12" xfId="32592"/>
    <cellStyle name="Normal 37 13" xfId="32593"/>
    <cellStyle name="Normal 37 14" xfId="32594"/>
    <cellStyle name="Normal 37 15" xfId="32595"/>
    <cellStyle name="Normal 37 16" xfId="32596"/>
    <cellStyle name="Normal 37 17" xfId="32597"/>
    <cellStyle name="Normal 37 18" xfId="32598"/>
    <cellStyle name="Normal 37 19" xfId="32599"/>
    <cellStyle name="Normal 37 2" xfId="32600"/>
    <cellStyle name="Normal 37 2 2" xfId="32601"/>
    <cellStyle name="Normal 37 2 2 2" xfId="32602"/>
    <cellStyle name="Normal 37 2 3" xfId="32603"/>
    <cellStyle name="Normal 37 2 3 2" xfId="32604"/>
    <cellStyle name="Normal 37 2 4" xfId="32605"/>
    <cellStyle name="Normal 37 20" xfId="32606"/>
    <cellStyle name="Normal 37 21" xfId="32607"/>
    <cellStyle name="Normal 37 22" xfId="32608"/>
    <cellStyle name="Normal 37 23" xfId="32609"/>
    <cellStyle name="Normal 37 24" xfId="32610"/>
    <cellStyle name="Normal 37 3" xfId="32611"/>
    <cellStyle name="Normal 37 3 2" xfId="32612"/>
    <cellStyle name="Normal 37 4" xfId="32613"/>
    <cellStyle name="Normal 37 4 2" xfId="32614"/>
    <cellStyle name="Normal 37 5" xfId="32615"/>
    <cellStyle name="Normal 37 6" xfId="32616"/>
    <cellStyle name="Normal 37 7" xfId="32617"/>
    <cellStyle name="Normal 37 7 2" xfId="32618"/>
    <cellStyle name="Normal 37 8" xfId="32619"/>
    <cellStyle name="Normal 37 9" xfId="32620"/>
    <cellStyle name="Normal 38" xfId="32621"/>
    <cellStyle name="Normal 38 10" xfId="32622"/>
    <cellStyle name="Normal 38 11" xfId="32623"/>
    <cellStyle name="Normal 38 12" xfId="32624"/>
    <cellStyle name="Normal 38 13" xfId="32625"/>
    <cellStyle name="Normal 38 14" xfId="32626"/>
    <cellStyle name="Normal 38 15" xfId="32627"/>
    <cellStyle name="Normal 38 16" xfId="32628"/>
    <cellStyle name="Normal 38 17" xfId="32629"/>
    <cellStyle name="Normal 38 18" xfId="32630"/>
    <cellStyle name="Normal 38 19" xfId="32631"/>
    <cellStyle name="Normal 38 2" xfId="32632"/>
    <cellStyle name="Normal 38 2 2" xfId="32633"/>
    <cellStyle name="Normal 38 2 2 2" xfId="32634"/>
    <cellStyle name="Normal 38 2 3" xfId="32635"/>
    <cellStyle name="Normal 38 2 3 2" xfId="32636"/>
    <cellStyle name="Normal 38 2 4" xfId="32637"/>
    <cellStyle name="Normal 38 2 5" xfId="32638"/>
    <cellStyle name="Normal 38 2 5 2" xfId="32639"/>
    <cellStyle name="Normal 38 2 5 3" xfId="32640"/>
    <cellStyle name="Normal 38 2 6" xfId="32641"/>
    <cellStyle name="Normal 38 20" xfId="32642"/>
    <cellStyle name="Normal 38 21" xfId="32643"/>
    <cellStyle name="Normal 38 22" xfId="32644"/>
    <cellStyle name="Normal 38 23" xfId="32645"/>
    <cellStyle name="Normal 38 24" xfId="32646"/>
    <cellStyle name="Normal 38 3" xfId="32647"/>
    <cellStyle name="Normal 38 3 2" xfId="32648"/>
    <cellStyle name="Normal 38 4" xfId="32649"/>
    <cellStyle name="Normal 38 4 2" xfId="32650"/>
    <cellStyle name="Normal 38 5" xfId="32651"/>
    <cellStyle name="Normal 38 6" xfId="32652"/>
    <cellStyle name="Normal 38 6 2" xfId="32653"/>
    <cellStyle name="Normal 38 6 3" xfId="32654"/>
    <cellStyle name="Normal 38 7" xfId="32655"/>
    <cellStyle name="Normal 38 8" xfId="32656"/>
    <cellStyle name="Normal 38 8 2" xfId="32657"/>
    <cellStyle name="Normal 38 9" xfId="32658"/>
    <cellStyle name="Normal 39" xfId="32659"/>
    <cellStyle name="Normal 39 2" xfId="32660"/>
    <cellStyle name="Normal 39 2 2" xfId="32661"/>
    <cellStyle name="Normal 39 2 2 2" xfId="32662"/>
    <cellStyle name="Normal 39 2 2 3" xfId="32663"/>
    <cellStyle name="Normal 39 2 3" xfId="32664"/>
    <cellStyle name="Normal 39 3" xfId="32665"/>
    <cellStyle name="Normal 39 3 2" xfId="32666"/>
    <cellStyle name="Normal 39 3 3" xfId="32667"/>
    <cellStyle name="Normal 39 4" xfId="32668"/>
    <cellStyle name="Normal 39 5" xfId="32669"/>
    <cellStyle name="Normal 4" xfId="32670"/>
    <cellStyle name="Normal 4 10" xfId="32671"/>
    <cellStyle name="Normal 4 10 2" xfId="32672"/>
    <cellStyle name="Normal 4 11" xfId="32673"/>
    <cellStyle name="Normal 4 11 2" xfId="32674"/>
    <cellStyle name="Normal 4 12" xfId="32675"/>
    <cellStyle name="Normal 4 13" xfId="32676"/>
    <cellStyle name="Normal 4 14" xfId="32677"/>
    <cellStyle name="Normal 4 15" xfId="32678"/>
    <cellStyle name="Normal 4 16" xfId="32679"/>
    <cellStyle name="Normal 4 17" xfId="32680"/>
    <cellStyle name="Normal 4 18" xfId="32681"/>
    <cellStyle name="Normal 4 19" xfId="32682"/>
    <cellStyle name="Normal 4 19 2" xfId="32683"/>
    <cellStyle name="Normal 4 19 3" xfId="32684"/>
    <cellStyle name="Normal 4 19 4" xfId="32685"/>
    <cellStyle name="Normal 4 2" xfId="32686"/>
    <cellStyle name="Normal 4 2 10" xfId="32687"/>
    <cellStyle name="Normal 4 2 11" xfId="32688"/>
    <cellStyle name="Normal 4 2 12" xfId="32689"/>
    <cellStyle name="Normal 4 2 13" xfId="32690"/>
    <cellStyle name="Normal 4 2 14" xfId="32691"/>
    <cellStyle name="Normal 4 2 15" xfId="32692"/>
    <cellStyle name="Normal 4 2 16" xfId="32693"/>
    <cellStyle name="Normal 4 2 17" xfId="32694"/>
    <cellStyle name="Normal 4 2 18" xfId="32695"/>
    <cellStyle name="Normal 4 2 19" xfId="32696"/>
    <cellStyle name="Normal 4 2 2" xfId="32697"/>
    <cellStyle name="Normal 4 2 2 2" xfId="32698"/>
    <cellStyle name="Normal 4 2 20" xfId="32699"/>
    <cellStyle name="Normal 4 2 21" xfId="32700"/>
    <cellStyle name="Normal 4 2 22" xfId="32701"/>
    <cellStyle name="Normal 4 2 23" xfId="32702"/>
    <cellStyle name="Normal 4 2 24" xfId="32703"/>
    <cellStyle name="Normal 4 2 3" xfId="32704"/>
    <cellStyle name="Normal 4 2 4" xfId="32705"/>
    <cellStyle name="Normal 4 2 5" xfId="32706"/>
    <cellStyle name="Normal 4 2 6" xfId="32707"/>
    <cellStyle name="Normal 4 2 7" xfId="32708"/>
    <cellStyle name="Normal 4 2 8" xfId="32709"/>
    <cellStyle name="Normal 4 2 9" xfId="32710"/>
    <cellStyle name="Normal 4 20" xfId="32711"/>
    <cellStyle name="Normal 4 21" xfId="32712"/>
    <cellStyle name="Normal 4 22" xfId="32713"/>
    <cellStyle name="Normal 4 23" xfId="32714"/>
    <cellStyle name="Normal 4 24" xfId="32715"/>
    <cellStyle name="Normal 4 25" xfId="32716"/>
    <cellStyle name="Normal 4 26" xfId="32717"/>
    <cellStyle name="Normal 4 27" xfId="32718"/>
    <cellStyle name="Normal 4 28" xfId="32719"/>
    <cellStyle name="Normal 4 3" xfId="32720"/>
    <cellStyle name="Normal 4 3 10" xfId="32721"/>
    <cellStyle name="Normal 4 3 11" xfId="32722"/>
    <cellStyle name="Normal 4 3 12" xfId="32723"/>
    <cellStyle name="Normal 4 3 13" xfId="32724"/>
    <cellStyle name="Normal 4 3 14" xfId="32725"/>
    <cellStyle name="Normal 4 3 15" xfId="32726"/>
    <cellStyle name="Normal 4 3 16" xfId="32727"/>
    <cellStyle name="Normal 4 3 17" xfId="32728"/>
    <cellStyle name="Normal 4 3 18" xfId="32729"/>
    <cellStyle name="Normal 4 3 19" xfId="32730"/>
    <cellStyle name="Normal 4 3 2" xfId="32731"/>
    <cellStyle name="Normal 4 3 2 2" xfId="32732"/>
    <cellStyle name="Normal 4 3 20" xfId="32733"/>
    <cellStyle name="Normal 4 3 21" xfId="32734"/>
    <cellStyle name="Normal 4 3 22" xfId="32735"/>
    <cellStyle name="Normal 4 3 23" xfId="32736"/>
    <cellStyle name="Normal 4 3 24" xfId="32737"/>
    <cellStyle name="Normal 4 3 3" xfId="32738"/>
    <cellStyle name="Normal 4 3 4" xfId="32739"/>
    <cellStyle name="Normal 4 3 5" xfId="32740"/>
    <cellStyle name="Normal 4 3 6" xfId="32741"/>
    <cellStyle name="Normal 4 3 7" xfId="32742"/>
    <cellStyle name="Normal 4 3 8" xfId="32743"/>
    <cellStyle name="Normal 4 3 9" xfId="32744"/>
    <cellStyle name="Normal 4 33" xfId="32745"/>
    <cellStyle name="Normal 4 33 2" xfId="32746"/>
    <cellStyle name="Normal 4 33 2 2" xfId="32747"/>
    <cellStyle name="Normal 4 33 3" xfId="32748"/>
    <cellStyle name="Normal 4 34" xfId="32749"/>
    <cellStyle name="Normal 4 34 2" xfId="32750"/>
    <cellStyle name="Normal 4 34 2 2" xfId="32751"/>
    <cellStyle name="Normal 4 34 3" xfId="32752"/>
    <cellStyle name="Normal 4 4" xfId="32753"/>
    <cellStyle name="Normal 4 4 2" xfId="32754"/>
    <cellStyle name="Normal 4 4 2 2" xfId="32755"/>
    <cellStyle name="Normal 4 4 2 3" xfId="32756"/>
    <cellStyle name="Normal 4 4 2 4" xfId="32757"/>
    <cellStyle name="Normal 4 4 2 5" xfId="32758"/>
    <cellStyle name="Normal 4 4 3" xfId="32759"/>
    <cellStyle name="Normal 4 4 4" xfId="32760"/>
    <cellStyle name="Normal 4 4 5" xfId="32761"/>
    <cellStyle name="Normal 4 44" xfId="32762"/>
    <cellStyle name="Normal 4 44 2" xfId="32763"/>
    <cellStyle name="Normal 4 44 2 2" xfId="32764"/>
    <cellStyle name="Normal 4 44 3" xfId="32765"/>
    <cellStyle name="Normal 4 45" xfId="32766"/>
    <cellStyle name="Normal 4 45 2" xfId="32767"/>
    <cellStyle name="Normal 4 45 2 2" xfId="32768"/>
    <cellStyle name="Normal 4 45 3" xfId="32769"/>
    <cellStyle name="Normal 4 5" xfId="32770"/>
    <cellStyle name="Normal 4 5 2" xfId="32771"/>
    <cellStyle name="Normal 4 6" xfId="32772"/>
    <cellStyle name="Normal 4 6 2" xfId="32773"/>
    <cellStyle name="Normal 4 7" xfId="32774"/>
    <cellStyle name="Normal 4 7 2" xfId="32775"/>
    <cellStyle name="Normal 4 7 2 2" xfId="32776"/>
    <cellStyle name="Normal 4 7 3" xfId="32777"/>
    <cellStyle name="Normal 4 8" xfId="32778"/>
    <cellStyle name="Normal 4 8 2" xfId="32779"/>
    <cellStyle name="Normal 4 9" xfId="32780"/>
    <cellStyle name="Normal 4 9 2" xfId="32781"/>
    <cellStyle name="Normal 40" xfId="32782"/>
    <cellStyle name="Normal 40 10" xfId="32783"/>
    <cellStyle name="Normal 40 11" xfId="32784"/>
    <cellStyle name="Normal 40 12" xfId="32785"/>
    <cellStyle name="Normal 40 13" xfId="32786"/>
    <cellStyle name="Normal 40 14" xfId="32787"/>
    <cellStyle name="Normal 40 15" xfId="32788"/>
    <cellStyle name="Normal 40 16" xfId="32789"/>
    <cellStyle name="Normal 40 17" xfId="32790"/>
    <cellStyle name="Normal 40 17 2" xfId="32791"/>
    <cellStyle name="Normal 40 17 3" xfId="32792"/>
    <cellStyle name="Normal 40 17 4" xfId="32793"/>
    <cellStyle name="Normal 40 18" xfId="32794"/>
    <cellStyle name="Normal 40 19" xfId="32795"/>
    <cellStyle name="Normal 40 2" xfId="32796"/>
    <cellStyle name="Normal 40 2 2" xfId="32797"/>
    <cellStyle name="Normal 40 2 2 2" xfId="32798"/>
    <cellStyle name="Normal 40 2 2 3" xfId="32799"/>
    <cellStyle name="Normal 40 2 2 4" xfId="32800"/>
    <cellStyle name="Normal 40 2 2 5" xfId="32801"/>
    <cellStyle name="Normal 40 2 3" xfId="32802"/>
    <cellStyle name="Normal 40 2 4" xfId="32803"/>
    <cellStyle name="Normal 40 2 5" xfId="32804"/>
    <cellStyle name="Normal 40 20" xfId="32805"/>
    <cellStyle name="Normal 40 21" xfId="32806"/>
    <cellStyle name="Normal 40 22" xfId="32807"/>
    <cellStyle name="Normal 40 23" xfId="32808"/>
    <cellStyle name="Normal 40 24" xfId="32809"/>
    <cellStyle name="Normal 40 25" xfId="32810"/>
    <cellStyle name="Normal 40 3" xfId="32811"/>
    <cellStyle name="Normal 40 3 2" xfId="32812"/>
    <cellStyle name="Normal 40 4" xfId="32813"/>
    <cellStyle name="Normal 40 5" xfId="32814"/>
    <cellStyle name="Normal 40 6" xfId="32815"/>
    <cellStyle name="Normal 40 7" xfId="32816"/>
    <cellStyle name="Normal 40 8" xfId="32817"/>
    <cellStyle name="Normal 40 9" xfId="32818"/>
    <cellStyle name="Normal 41" xfId="32819"/>
    <cellStyle name="Normal 41 10" xfId="32820"/>
    <cellStyle name="Normal 41 11" xfId="32821"/>
    <cellStyle name="Normal 41 12" xfId="32822"/>
    <cellStyle name="Normal 41 13" xfId="32823"/>
    <cellStyle name="Normal 41 14" xfId="32824"/>
    <cellStyle name="Normal 41 15" xfId="32825"/>
    <cellStyle name="Normal 41 16" xfId="32826"/>
    <cellStyle name="Normal 41 17" xfId="32827"/>
    <cellStyle name="Normal 41 17 2" xfId="32828"/>
    <cellStyle name="Normal 41 17 3" xfId="32829"/>
    <cellStyle name="Normal 41 17 4" xfId="32830"/>
    <cellStyle name="Normal 41 18" xfId="32831"/>
    <cellStyle name="Normal 41 19" xfId="32832"/>
    <cellStyle name="Normal 41 2" xfId="32833"/>
    <cellStyle name="Normal 41 2 2" xfId="32834"/>
    <cellStyle name="Normal 41 2 2 2" xfId="32835"/>
    <cellStyle name="Normal 41 2 2 2 2" xfId="32836"/>
    <cellStyle name="Normal 41 2 2 2 3" xfId="32837"/>
    <cellStyle name="Normal 41 2 2 2 4" xfId="32838"/>
    <cellStyle name="Normal 41 2 2 3" xfId="32839"/>
    <cellStyle name="Normal 41 2 2 3 2" xfId="32840"/>
    <cellStyle name="Normal 41 2 2 4" xfId="32841"/>
    <cellStyle name="Normal 41 2 2 4 2" xfId="32842"/>
    <cellStyle name="Normal 41 2 2 5" xfId="32843"/>
    <cellStyle name="Normal 41 2 3" xfId="32844"/>
    <cellStyle name="Normal 41 2 3 2" xfId="32845"/>
    <cellStyle name="Normal 41 2 3 3" xfId="32846"/>
    <cellStyle name="Normal 41 2 3 4" xfId="32847"/>
    <cellStyle name="Normal 41 2 4" xfId="32848"/>
    <cellStyle name="Normal 41 2 4 2" xfId="32849"/>
    <cellStyle name="Normal 41 2 5" xfId="32850"/>
    <cellStyle name="Normal 41 2 5 2" xfId="32851"/>
    <cellStyle name="Normal 41 2 6" xfId="32852"/>
    <cellStyle name="Normal 41 20" xfId="32853"/>
    <cellStyle name="Normal 41 21" xfId="32854"/>
    <cellStyle name="Normal 41 22" xfId="32855"/>
    <cellStyle name="Normal 41 23" xfId="32856"/>
    <cellStyle name="Normal 41 24" xfId="32857"/>
    <cellStyle name="Normal 41 25" xfId="32858"/>
    <cellStyle name="Normal 41 3" xfId="32859"/>
    <cellStyle name="Normal 41 3 2" xfId="32860"/>
    <cellStyle name="Normal 41 4" xfId="32861"/>
    <cellStyle name="Normal 41 4 2" xfId="32862"/>
    <cellStyle name="Normal 41 4 2 2" xfId="32863"/>
    <cellStyle name="Normal 41 4 2 3" xfId="32864"/>
    <cellStyle name="Normal 41 4 3" xfId="32865"/>
    <cellStyle name="Normal 41 4 4" xfId="32866"/>
    <cellStyle name="Normal 41 4 5" xfId="32867"/>
    <cellStyle name="Normal 41 5" xfId="32868"/>
    <cellStyle name="Normal 41 5 2" xfId="32869"/>
    <cellStyle name="Normal 41 5 3" xfId="32870"/>
    <cellStyle name="Normal 41 5 4" xfId="32871"/>
    <cellStyle name="Normal 41 6" xfId="32872"/>
    <cellStyle name="Normal 41 6 2" xfId="32873"/>
    <cellStyle name="Normal 41 7" xfId="32874"/>
    <cellStyle name="Normal 41 7 2" xfId="32875"/>
    <cellStyle name="Normal 41 8" xfId="32876"/>
    <cellStyle name="Normal 41 8 2" xfId="32877"/>
    <cellStyle name="Normal 41 9" xfId="32878"/>
    <cellStyle name="Normal 42" xfId="32879"/>
    <cellStyle name="Normal 42 2" xfId="32880"/>
    <cellStyle name="Normal 42 2 2" xfId="32881"/>
    <cellStyle name="Normal 42 2 2 2" xfId="32882"/>
    <cellStyle name="Normal 42 2 2 2 2" xfId="32883"/>
    <cellStyle name="Normal 42 2 2 2 3" xfId="32884"/>
    <cellStyle name="Normal 42 2 2 3" xfId="32885"/>
    <cellStyle name="Normal 42 2 2 4" xfId="32886"/>
    <cellStyle name="Normal 42 2 3" xfId="32887"/>
    <cellStyle name="Normal 42 2 3 2" xfId="32888"/>
    <cellStyle name="Normal 42 2 3 3" xfId="32889"/>
    <cellStyle name="Normal 42 2 4" xfId="32890"/>
    <cellStyle name="Normal 42 2 5" xfId="32891"/>
    <cellStyle name="Normal 42 2 6" xfId="32892"/>
    <cellStyle name="Normal 42 3" xfId="32893"/>
    <cellStyle name="Normal 42 3 2" xfId="32894"/>
    <cellStyle name="Normal 42 3 3" xfId="32895"/>
    <cellStyle name="Normal 42 4" xfId="32896"/>
    <cellStyle name="Normal 42 4 2" xfId="32897"/>
    <cellStyle name="Normal 42 4 2 2" xfId="32898"/>
    <cellStyle name="Normal 42 4 2 3" xfId="32899"/>
    <cellStyle name="Normal 42 4 3" xfId="32900"/>
    <cellStyle name="Normal 42 4 4" xfId="32901"/>
    <cellStyle name="Normal 42 4 5" xfId="32902"/>
    <cellStyle name="Normal 42 5" xfId="32903"/>
    <cellStyle name="Normal 42 5 2" xfId="32904"/>
    <cellStyle name="Normal 42 5 3" xfId="32905"/>
    <cellStyle name="Normal 42 6" xfId="32906"/>
    <cellStyle name="Normal 42 7" xfId="32907"/>
    <cellStyle name="Normal 42 8" xfId="32908"/>
    <cellStyle name="Normal 42 9" xfId="32909"/>
    <cellStyle name="Normal 43" xfId="32910"/>
    <cellStyle name="Normal 43 10" xfId="32911"/>
    <cellStyle name="Normal 43 11" xfId="32912"/>
    <cellStyle name="Normal 43 12" xfId="32913"/>
    <cellStyle name="Normal 43 13" xfId="32914"/>
    <cellStyle name="Normal 43 14" xfId="32915"/>
    <cellStyle name="Normal 43 15" xfId="32916"/>
    <cellStyle name="Normal 43 16" xfId="32917"/>
    <cellStyle name="Normal 43 17" xfId="32918"/>
    <cellStyle name="Normal 43 17 2" xfId="32919"/>
    <cellStyle name="Normal 43 17 3" xfId="32920"/>
    <cellStyle name="Normal 43 17 4" xfId="32921"/>
    <cellStyle name="Normal 43 18" xfId="32922"/>
    <cellStyle name="Normal 43 19" xfId="32923"/>
    <cellStyle name="Normal 43 2" xfId="32924"/>
    <cellStyle name="Normal 43 2 2" xfId="32925"/>
    <cellStyle name="Normal 43 2 2 2" xfId="32926"/>
    <cellStyle name="Normal 43 2 2 2 2" xfId="32927"/>
    <cellStyle name="Normal 43 2 2 2 3" xfId="32928"/>
    <cellStyle name="Normal 43 2 2 2 4" xfId="32929"/>
    <cellStyle name="Normal 43 2 2 3" xfId="32930"/>
    <cellStyle name="Normal 43 2 2 3 2" xfId="32931"/>
    <cellStyle name="Normal 43 2 2 4" xfId="32932"/>
    <cellStyle name="Normal 43 2 2 4 2" xfId="32933"/>
    <cellStyle name="Normal 43 2 2 5" xfId="32934"/>
    <cellStyle name="Normal 43 2 3" xfId="32935"/>
    <cellStyle name="Normal 43 2 3 2" xfId="32936"/>
    <cellStyle name="Normal 43 2 3 3" xfId="32937"/>
    <cellStyle name="Normal 43 2 3 4" xfId="32938"/>
    <cellStyle name="Normal 43 2 4" xfId="32939"/>
    <cellStyle name="Normal 43 2 4 2" xfId="32940"/>
    <cellStyle name="Normal 43 2 5" xfId="32941"/>
    <cellStyle name="Normal 43 2 5 2" xfId="32942"/>
    <cellStyle name="Normal 43 2 6" xfId="32943"/>
    <cellStyle name="Normal 43 20" xfId="32944"/>
    <cellStyle name="Normal 43 21" xfId="32945"/>
    <cellStyle name="Normal 43 22" xfId="32946"/>
    <cellStyle name="Normal 43 23" xfId="32947"/>
    <cellStyle name="Normal 43 24" xfId="32948"/>
    <cellStyle name="Normal 43 25" xfId="32949"/>
    <cellStyle name="Normal 43 3" xfId="32950"/>
    <cellStyle name="Normal 43 3 2" xfId="32951"/>
    <cellStyle name="Normal 43 4" xfId="32952"/>
    <cellStyle name="Normal 43 4 2" xfId="32953"/>
    <cellStyle name="Normal 43 4 2 2" xfId="32954"/>
    <cellStyle name="Normal 43 4 2 3" xfId="32955"/>
    <cellStyle name="Normal 43 4 3" xfId="32956"/>
    <cellStyle name="Normal 43 4 4" xfId="32957"/>
    <cellStyle name="Normal 43 4 5" xfId="32958"/>
    <cellStyle name="Normal 43 5" xfId="32959"/>
    <cellStyle name="Normal 43 5 2" xfId="32960"/>
    <cellStyle name="Normal 43 5 3" xfId="32961"/>
    <cellStyle name="Normal 43 5 4" xfId="32962"/>
    <cellStyle name="Normal 43 6" xfId="32963"/>
    <cellStyle name="Normal 43 6 2" xfId="32964"/>
    <cellStyle name="Normal 43 7" xfId="32965"/>
    <cellStyle name="Normal 43 7 2" xfId="32966"/>
    <cellStyle name="Normal 43 8" xfId="32967"/>
    <cellStyle name="Normal 43 8 2" xfId="32968"/>
    <cellStyle name="Normal 43 9" xfId="32969"/>
    <cellStyle name="Normal 44" xfId="32970"/>
    <cellStyle name="Normal 44 10" xfId="32971"/>
    <cellStyle name="Normal 44 10 2" xfId="32972"/>
    <cellStyle name="Normal 44 10 3" xfId="32973"/>
    <cellStyle name="Normal 44 10 4" xfId="32974"/>
    <cellStyle name="Normal 44 11" xfId="32975"/>
    <cellStyle name="Normal 44 11 2" xfId="32976"/>
    <cellStyle name="Normal 44 11 3" xfId="32977"/>
    <cellStyle name="Normal 44 11 4" xfId="32978"/>
    <cellStyle name="Normal 44 12" xfId="32979"/>
    <cellStyle name="Normal 44 12 2" xfId="32980"/>
    <cellStyle name="Normal 44 12 3" xfId="32981"/>
    <cellStyle name="Normal 44 12 4" xfId="32982"/>
    <cellStyle name="Normal 44 13" xfId="32983"/>
    <cellStyle name="Normal 44 13 2" xfId="32984"/>
    <cellStyle name="Normal 44 13 3" xfId="32985"/>
    <cellStyle name="Normal 44 13 4" xfId="32986"/>
    <cellStyle name="Normal 44 14" xfId="32987"/>
    <cellStyle name="Normal 44 14 2" xfId="32988"/>
    <cellStyle name="Normal 44 14 3" xfId="32989"/>
    <cellStyle name="Normal 44 14 4" xfId="32990"/>
    <cellStyle name="Normal 44 15" xfId="32991"/>
    <cellStyle name="Normal 44 15 2" xfId="32992"/>
    <cellStyle name="Normal 44 15 3" xfId="32993"/>
    <cellStyle name="Normal 44 15 4" xfId="32994"/>
    <cellStyle name="Normal 44 16" xfId="32995"/>
    <cellStyle name="Normal 44 17" xfId="32996"/>
    <cellStyle name="Normal 44 17 2" xfId="32997"/>
    <cellStyle name="Normal 44 17 3" xfId="32998"/>
    <cellStyle name="Normal 44 17 4" xfId="32999"/>
    <cellStyle name="Normal 44 18" xfId="33000"/>
    <cellStyle name="Normal 44 19" xfId="33001"/>
    <cellStyle name="Normal 44 2" xfId="33002"/>
    <cellStyle name="Normal 44 2 10" xfId="33003"/>
    <cellStyle name="Normal 44 2 2" xfId="33004"/>
    <cellStyle name="Normal 44 2 2 10" xfId="33005"/>
    <cellStyle name="Normal 44 2 2 2" xfId="33006"/>
    <cellStyle name="Normal 44 2 2 2 2" xfId="33007"/>
    <cellStyle name="Normal 44 2 2 2 2 2" xfId="33008"/>
    <cellStyle name="Normal 44 2 2 2 2 2 2" xfId="33009"/>
    <cellStyle name="Normal 44 2 2 2 2 2 3" xfId="33010"/>
    <cellStyle name="Normal 44 2 2 2 2 3" xfId="33011"/>
    <cellStyle name="Normal 44 2 2 2 2 4" xfId="33012"/>
    <cellStyle name="Normal 44 2 2 2 3" xfId="33013"/>
    <cellStyle name="Normal 44 2 2 2 3 2" xfId="33014"/>
    <cellStyle name="Normal 44 2 2 2 3 3" xfId="33015"/>
    <cellStyle name="Normal 44 2 2 2 4" xfId="33016"/>
    <cellStyle name="Normal 44 2 2 2 5" xfId="33017"/>
    <cellStyle name="Normal 44 2 2 3" xfId="33018"/>
    <cellStyle name="Normal 44 2 2 3 2" xfId="33019"/>
    <cellStyle name="Normal 44 2 2 3 2 2" xfId="33020"/>
    <cellStyle name="Normal 44 2 2 3 2 2 2" xfId="33021"/>
    <cellStyle name="Normal 44 2 2 3 2 2 3" xfId="33022"/>
    <cellStyle name="Normal 44 2 2 3 2 3" xfId="33023"/>
    <cellStyle name="Normal 44 2 2 3 2 4" xfId="33024"/>
    <cellStyle name="Normal 44 2 2 3 3" xfId="33025"/>
    <cellStyle name="Normal 44 2 2 3 3 2" xfId="33026"/>
    <cellStyle name="Normal 44 2 2 3 3 3" xfId="33027"/>
    <cellStyle name="Normal 44 2 2 3 4" xfId="33028"/>
    <cellStyle name="Normal 44 2 2 3 5" xfId="33029"/>
    <cellStyle name="Normal 44 2 2 4" xfId="33030"/>
    <cellStyle name="Normal 44 2 2 4 2" xfId="33031"/>
    <cellStyle name="Normal 44 2 2 4 2 2" xfId="33032"/>
    <cellStyle name="Normal 44 2 2 4 2 2 2" xfId="33033"/>
    <cellStyle name="Normal 44 2 2 4 2 2 3" xfId="33034"/>
    <cellStyle name="Normal 44 2 2 4 2 3" xfId="33035"/>
    <cellStyle name="Normal 44 2 2 4 2 4" xfId="33036"/>
    <cellStyle name="Normal 44 2 2 4 3" xfId="33037"/>
    <cellStyle name="Normal 44 2 2 4 3 2" xfId="33038"/>
    <cellStyle name="Normal 44 2 2 4 3 3" xfId="33039"/>
    <cellStyle name="Normal 44 2 2 4 4" xfId="33040"/>
    <cellStyle name="Normal 44 2 2 4 5" xfId="33041"/>
    <cellStyle name="Normal 44 2 2 5" xfId="33042"/>
    <cellStyle name="Normal 44 2 2 5 2" xfId="33043"/>
    <cellStyle name="Normal 44 2 2 5 2 2" xfId="33044"/>
    <cellStyle name="Normal 44 2 2 5 2 3" xfId="33045"/>
    <cellStyle name="Normal 44 2 2 5 3" xfId="33046"/>
    <cellStyle name="Normal 44 2 2 5 4" xfId="33047"/>
    <cellStyle name="Normal 44 2 2 6" xfId="33048"/>
    <cellStyle name="Normal 44 2 2 6 2" xfId="33049"/>
    <cellStyle name="Normal 44 2 2 6 3" xfId="33050"/>
    <cellStyle name="Normal 44 2 2 7" xfId="33051"/>
    <cellStyle name="Normal 44 2 2 8" xfId="33052"/>
    <cellStyle name="Normal 44 2 2 9" xfId="33053"/>
    <cellStyle name="Normal 44 2 3" xfId="33054"/>
    <cellStyle name="Normal 44 2 3 2" xfId="33055"/>
    <cellStyle name="Normal 44 2 3 2 2" xfId="33056"/>
    <cellStyle name="Normal 44 2 3 2 2 2" xfId="33057"/>
    <cellStyle name="Normal 44 2 3 2 2 3" xfId="33058"/>
    <cellStyle name="Normal 44 2 3 2 3" xfId="33059"/>
    <cellStyle name="Normal 44 2 3 2 4" xfId="33060"/>
    <cellStyle name="Normal 44 2 3 3" xfId="33061"/>
    <cellStyle name="Normal 44 2 3 3 2" xfId="33062"/>
    <cellStyle name="Normal 44 2 3 3 3" xfId="33063"/>
    <cellStyle name="Normal 44 2 3 4" xfId="33064"/>
    <cellStyle name="Normal 44 2 3 5" xfId="33065"/>
    <cellStyle name="Normal 44 2 4" xfId="33066"/>
    <cellStyle name="Normal 44 2 4 2" xfId="33067"/>
    <cellStyle name="Normal 44 2 4 2 2" xfId="33068"/>
    <cellStyle name="Normal 44 2 4 2 2 2" xfId="33069"/>
    <cellStyle name="Normal 44 2 4 2 2 3" xfId="33070"/>
    <cellStyle name="Normal 44 2 4 2 3" xfId="33071"/>
    <cellStyle name="Normal 44 2 4 2 4" xfId="33072"/>
    <cellStyle name="Normal 44 2 4 3" xfId="33073"/>
    <cellStyle name="Normal 44 2 4 3 2" xfId="33074"/>
    <cellStyle name="Normal 44 2 4 3 3" xfId="33075"/>
    <cellStyle name="Normal 44 2 4 4" xfId="33076"/>
    <cellStyle name="Normal 44 2 4 5" xfId="33077"/>
    <cellStyle name="Normal 44 2 4 6" xfId="33078"/>
    <cellStyle name="Normal 44 2 5" xfId="33079"/>
    <cellStyle name="Normal 44 2 5 2" xfId="33080"/>
    <cellStyle name="Normal 44 2 5 2 2" xfId="33081"/>
    <cellStyle name="Normal 44 2 5 2 2 2" xfId="33082"/>
    <cellStyle name="Normal 44 2 5 2 2 3" xfId="33083"/>
    <cellStyle name="Normal 44 2 5 2 3" xfId="33084"/>
    <cellStyle name="Normal 44 2 5 2 4" xfId="33085"/>
    <cellStyle name="Normal 44 2 5 3" xfId="33086"/>
    <cellStyle name="Normal 44 2 5 3 2" xfId="33087"/>
    <cellStyle name="Normal 44 2 5 3 3" xfId="33088"/>
    <cellStyle name="Normal 44 2 5 4" xfId="33089"/>
    <cellStyle name="Normal 44 2 5 5" xfId="33090"/>
    <cellStyle name="Normal 44 2 5 6" xfId="33091"/>
    <cellStyle name="Normal 44 2 6" xfId="33092"/>
    <cellStyle name="Normal 44 2 6 2" xfId="33093"/>
    <cellStyle name="Normal 44 2 6 2 2" xfId="33094"/>
    <cellStyle name="Normal 44 2 6 2 3" xfId="33095"/>
    <cellStyle name="Normal 44 2 6 3" xfId="33096"/>
    <cellStyle name="Normal 44 2 6 4" xfId="33097"/>
    <cellStyle name="Normal 44 2 7" xfId="33098"/>
    <cellStyle name="Normal 44 2 7 2" xfId="33099"/>
    <cellStyle name="Normal 44 2 7 3" xfId="33100"/>
    <cellStyle name="Normal 44 2 8" xfId="33101"/>
    <cellStyle name="Normal 44 2 9" xfId="33102"/>
    <cellStyle name="Normal 44 20" xfId="33103"/>
    <cellStyle name="Normal 44 21" xfId="33104"/>
    <cellStyle name="Normal 44 22" xfId="33105"/>
    <cellStyle name="Normal 44 23" xfId="33106"/>
    <cellStyle name="Normal 44 24" xfId="33107"/>
    <cellStyle name="Normal 44 25" xfId="33108"/>
    <cellStyle name="Normal 44 3" xfId="33109"/>
    <cellStyle name="Normal 44 3 2" xfId="33110"/>
    <cellStyle name="Normal 44 3 2 2" xfId="33111"/>
    <cellStyle name="Normal 44 3 2 2 2" xfId="33112"/>
    <cellStyle name="Normal 44 3 2 2 2 2" xfId="33113"/>
    <cellStyle name="Normal 44 3 2 2 2 3" xfId="33114"/>
    <cellStyle name="Normal 44 3 2 2 3" xfId="33115"/>
    <cellStyle name="Normal 44 3 2 2 4" xfId="33116"/>
    <cellStyle name="Normal 44 3 2 3" xfId="33117"/>
    <cellStyle name="Normal 44 3 2 3 2" xfId="33118"/>
    <cellStyle name="Normal 44 3 2 3 3" xfId="33119"/>
    <cellStyle name="Normal 44 3 2 4" xfId="33120"/>
    <cellStyle name="Normal 44 3 2 5" xfId="33121"/>
    <cellStyle name="Normal 44 3 3" xfId="33122"/>
    <cellStyle name="Normal 44 3 3 2" xfId="33123"/>
    <cellStyle name="Normal 44 3 3 2 2" xfId="33124"/>
    <cellStyle name="Normal 44 3 3 2 2 2" xfId="33125"/>
    <cellStyle name="Normal 44 3 3 2 2 3" xfId="33126"/>
    <cellStyle name="Normal 44 3 3 2 3" xfId="33127"/>
    <cellStyle name="Normal 44 3 3 2 4" xfId="33128"/>
    <cellStyle name="Normal 44 3 3 3" xfId="33129"/>
    <cellStyle name="Normal 44 3 3 3 2" xfId="33130"/>
    <cellStyle name="Normal 44 3 3 3 3" xfId="33131"/>
    <cellStyle name="Normal 44 3 3 4" xfId="33132"/>
    <cellStyle name="Normal 44 3 3 5" xfId="33133"/>
    <cellStyle name="Normal 44 3 4" xfId="33134"/>
    <cellStyle name="Normal 44 3 4 2" xfId="33135"/>
    <cellStyle name="Normal 44 3 4 2 2" xfId="33136"/>
    <cellStyle name="Normal 44 3 4 2 2 2" xfId="33137"/>
    <cellStyle name="Normal 44 3 4 2 2 3" xfId="33138"/>
    <cellStyle name="Normal 44 3 4 2 3" xfId="33139"/>
    <cellStyle name="Normal 44 3 4 2 4" xfId="33140"/>
    <cellStyle name="Normal 44 3 4 3" xfId="33141"/>
    <cellStyle name="Normal 44 3 4 3 2" xfId="33142"/>
    <cellStyle name="Normal 44 3 4 3 3" xfId="33143"/>
    <cellStyle name="Normal 44 3 4 4" xfId="33144"/>
    <cellStyle name="Normal 44 3 4 5" xfId="33145"/>
    <cellStyle name="Normal 44 3 5" xfId="33146"/>
    <cellStyle name="Normal 44 3 5 2" xfId="33147"/>
    <cellStyle name="Normal 44 3 5 2 2" xfId="33148"/>
    <cellStyle name="Normal 44 3 5 2 3" xfId="33149"/>
    <cellStyle name="Normal 44 3 5 3" xfId="33150"/>
    <cellStyle name="Normal 44 3 5 4" xfId="33151"/>
    <cellStyle name="Normal 44 3 6" xfId="33152"/>
    <cellStyle name="Normal 44 3 6 2" xfId="33153"/>
    <cellStyle name="Normal 44 3 6 3" xfId="33154"/>
    <cellStyle name="Normal 44 3 7" xfId="33155"/>
    <cellStyle name="Normal 44 3 8" xfId="33156"/>
    <cellStyle name="Normal 44 3 9" xfId="33157"/>
    <cellStyle name="Normal 44 4" xfId="33158"/>
    <cellStyle name="Normal 44 4 2" xfId="33159"/>
    <cellStyle name="Normal 44 4 2 2" xfId="33160"/>
    <cellStyle name="Normal 44 4 2 2 2" xfId="33161"/>
    <cellStyle name="Normal 44 4 2 2 3" xfId="33162"/>
    <cellStyle name="Normal 44 4 2 3" xfId="33163"/>
    <cellStyle name="Normal 44 4 2 4" xfId="33164"/>
    <cellStyle name="Normal 44 4 3" xfId="33165"/>
    <cellStyle name="Normal 44 4 3 2" xfId="33166"/>
    <cellStyle name="Normal 44 4 3 3" xfId="33167"/>
    <cellStyle name="Normal 44 4 4" xfId="33168"/>
    <cellStyle name="Normal 44 4 5" xfId="33169"/>
    <cellStyle name="Normal 44 5" xfId="33170"/>
    <cellStyle name="Normal 44 5 2" xfId="33171"/>
    <cellStyle name="Normal 44 5 2 2" xfId="33172"/>
    <cellStyle name="Normal 44 5 2 2 2" xfId="33173"/>
    <cellStyle name="Normal 44 5 2 2 3" xfId="33174"/>
    <cellStyle name="Normal 44 5 2 3" xfId="33175"/>
    <cellStyle name="Normal 44 5 2 4" xfId="33176"/>
    <cellStyle name="Normal 44 5 3" xfId="33177"/>
    <cellStyle name="Normal 44 5 3 2" xfId="33178"/>
    <cellStyle name="Normal 44 5 3 3" xfId="33179"/>
    <cellStyle name="Normal 44 5 4" xfId="33180"/>
    <cellStyle name="Normal 44 5 5" xfId="33181"/>
    <cellStyle name="Normal 44 6" xfId="33182"/>
    <cellStyle name="Normal 44 6 2" xfId="33183"/>
    <cellStyle name="Normal 44 6 2 2" xfId="33184"/>
    <cellStyle name="Normal 44 6 2 2 2" xfId="33185"/>
    <cellStyle name="Normal 44 6 2 2 3" xfId="33186"/>
    <cellStyle name="Normal 44 6 2 3" xfId="33187"/>
    <cellStyle name="Normal 44 6 2 4" xfId="33188"/>
    <cellStyle name="Normal 44 6 3" xfId="33189"/>
    <cellStyle name="Normal 44 6 3 2" xfId="33190"/>
    <cellStyle name="Normal 44 6 3 3" xfId="33191"/>
    <cellStyle name="Normal 44 6 4" xfId="33192"/>
    <cellStyle name="Normal 44 6 5" xfId="33193"/>
    <cellStyle name="Normal 44 7" xfId="33194"/>
    <cellStyle name="Normal 44 7 2" xfId="33195"/>
    <cellStyle name="Normal 44 7 2 2" xfId="33196"/>
    <cellStyle name="Normal 44 7 2 2 2" xfId="33197"/>
    <cellStyle name="Normal 44 7 2 2 3" xfId="33198"/>
    <cellStyle name="Normal 44 7 2 3" xfId="33199"/>
    <cellStyle name="Normal 44 7 2 4" xfId="33200"/>
    <cellStyle name="Normal 44 7 3" xfId="33201"/>
    <cellStyle name="Normal 44 7 3 2" xfId="33202"/>
    <cellStyle name="Normal 44 7 3 3" xfId="33203"/>
    <cellStyle name="Normal 44 7 4" xfId="33204"/>
    <cellStyle name="Normal 44 7 5" xfId="33205"/>
    <cellStyle name="Normal 44 8" xfId="33206"/>
    <cellStyle name="Normal 44 8 2" xfId="33207"/>
    <cellStyle name="Normal 44 8 2 2" xfId="33208"/>
    <cellStyle name="Normal 44 8 2 3" xfId="33209"/>
    <cellStyle name="Normal 44 8 3" xfId="33210"/>
    <cellStyle name="Normal 44 8 4" xfId="33211"/>
    <cellStyle name="Normal 44 9" xfId="33212"/>
    <cellStyle name="Normal 44 9 2" xfId="33213"/>
    <cellStyle name="Normal 44 9 3" xfId="33214"/>
    <cellStyle name="Normal 44 9 4" xfId="33215"/>
    <cellStyle name="Normal 44 9 5" xfId="33216"/>
    <cellStyle name="Normal 45" xfId="33217"/>
    <cellStyle name="Normal 45 10" xfId="33218"/>
    <cellStyle name="Normal 45 10 2" xfId="33219"/>
    <cellStyle name="Normal 45 10 3" xfId="33220"/>
    <cellStyle name="Normal 45 10 4" xfId="33221"/>
    <cellStyle name="Normal 45 11" xfId="33222"/>
    <cellStyle name="Normal 45 11 2" xfId="33223"/>
    <cellStyle name="Normal 45 11 3" xfId="33224"/>
    <cellStyle name="Normal 45 11 4" xfId="33225"/>
    <cellStyle name="Normal 45 12" xfId="33226"/>
    <cellStyle name="Normal 45 12 2" xfId="33227"/>
    <cellStyle name="Normal 45 12 3" xfId="33228"/>
    <cellStyle name="Normal 45 12 4" xfId="33229"/>
    <cellStyle name="Normal 45 13" xfId="33230"/>
    <cellStyle name="Normal 45 13 2" xfId="33231"/>
    <cellStyle name="Normal 45 13 3" xfId="33232"/>
    <cellStyle name="Normal 45 13 4" xfId="33233"/>
    <cellStyle name="Normal 45 14" xfId="33234"/>
    <cellStyle name="Normal 45 14 2" xfId="33235"/>
    <cellStyle name="Normal 45 14 3" xfId="33236"/>
    <cellStyle name="Normal 45 14 4" xfId="33237"/>
    <cellStyle name="Normal 45 15" xfId="33238"/>
    <cellStyle name="Normal 45 15 2" xfId="33239"/>
    <cellStyle name="Normal 45 15 3" xfId="33240"/>
    <cellStyle name="Normal 45 15 4" xfId="33241"/>
    <cellStyle name="Normal 45 16" xfId="33242"/>
    <cellStyle name="Normal 45 17" xfId="33243"/>
    <cellStyle name="Normal 45 18" xfId="33244"/>
    <cellStyle name="Normal 45 19" xfId="33245"/>
    <cellStyle name="Normal 45 2" xfId="33246"/>
    <cellStyle name="Normal 45 2 10" xfId="33247"/>
    <cellStyle name="Normal 45 2 2" xfId="33248"/>
    <cellStyle name="Normal 45 2 2 2" xfId="33249"/>
    <cellStyle name="Normal 45 2 2 2 2" xfId="33250"/>
    <cellStyle name="Normal 45 2 2 2 2 2" xfId="33251"/>
    <cellStyle name="Normal 45 2 2 2 2 2 2" xfId="33252"/>
    <cellStyle name="Normal 45 2 2 2 2 2 3" xfId="33253"/>
    <cellStyle name="Normal 45 2 2 2 2 3" xfId="33254"/>
    <cellStyle name="Normal 45 2 2 2 2 4" xfId="33255"/>
    <cellStyle name="Normal 45 2 2 2 3" xfId="33256"/>
    <cellStyle name="Normal 45 2 2 2 3 2" xfId="33257"/>
    <cellStyle name="Normal 45 2 2 2 3 3" xfId="33258"/>
    <cellStyle name="Normal 45 2 2 2 4" xfId="33259"/>
    <cellStyle name="Normal 45 2 2 2 5" xfId="33260"/>
    <cellStyle name="Normal 45 2 2 3" xfId="33261"/>
    <cellStyle name="Normal 45 2 2 3 2" xfId="33262"/>
    <cellStyle name="Normal 45 2 2 3 2 2" xfId="33263"/>
    <cellStyle name="Normal 45 2 2 3 2 2 2" xfId="33264"/>
    <cellStyle name="Normal 45 2 2 3 2 2 3" xfId="33265"/>
    <cellStyle name="Normal 45 2 2 3 2 3" xfId="33266"/>
    <cellStyle name="Normal 45 2 2 3 2 4" xfId="33267"/>
    <cellStyle name="Normal 45 2 2 3 3" xfId="33268"/>
    <cellStyle name="Normal 45 2 2 3 3 2" xfId="33269"/>
    <cellStyle name="Normal 45 2 2 3 3 3" xfId="33270"/>
    <cellStyle name="Normal 45 2 2 3 4" xfId="33271"/>
    <cellStyle name="Normal 45 2 2 3 5" xfId="33272"/>
    <cellStyle name="Normal 45 2 2 4" xfId="33273"/>
    <cellStyle name="Normal 45 2 2 4 2" xfId="33274"/>
    <cellStyle name="Normal 45 2 2 4 2 2" xfId="33275"/>
    <cellStyle name="Normal 45 2 2 4 2 2 2" xfId="33276"/>
    <cellStyle name="Normal 45 2 2 4 2 2 3" xfId="33277"/>
    <cellStyle name="Normal 45 2 2 4 2 3" xfId="33278"/>
    <cellStyle name="Normal 45 2 2 4 2 4" xfId="33279"/>
    <cellStyle name="Normal 45 2 2 4 3" xfId="33280"/>
    <cellStyle name="Normal 45 2 2 4 3 2" xfId="33281"/>
    <cellStyle name="Normal 45 2 2 4 3 3" xfId="33282"/>
    <cellStyle name="Normal 45 2 2 4 4" xfId="33283"/>
    <cellStyle name="Normal 45 2 2 4 5" xfId="33284"/>
    <cellStyle name="Normal 45 2 2 5" xfId="33285"/>
    <cellStyle name="Normal 45 2 2 5 2" xfId="33286"/>
    <cellStyle name="Normal 45 2 2 5 2 2" xfId="33287"/>
    <cellStyle name="Normal 45 2 2 5 2 3" xfId="33288"/>
    <cellStyle name="Normal 45 2 2 5 3" xfId="33289"/>
    <cellStyle name="Normal 45 2 2 5 4" xfId="33290"/>
    <cellStyle name="Normal 45 2 2 6" xfId="33291"/>
    <cellStyle name="Normal 45 2 2 6 2" xfId="33292"/>
    <cellStyle name="Normal 45 2 2 6 3" xfId="33293"/>
    <cellStyle name="Normal 45 2 2 7" xfId="33294"/>
    <cellStyle name="Normal 45 2 2 8" xfId="33295"/>
    <cellStyle name="Normal 45 2 2 9" xfId="33296"/>
    <cellStyle name="Normal 45 2 3" xfId="33297"/>
    <cellStyle name="Normal 45 2 3 2" xfId="33298"/>
    <cellStyle name="Normal 45 2 3 2 2" xfId="33299"/>
    <cellStyle name="Normal 45 2 3 2 2 2" xfId="33300"/>
    <cellStyle name="Normal 45 2 3 2 2 3" xfId="33301"/>
    <cellStyle name="Normal 45 2 3 2 3" xfId="33302"/>
    <cellStyle name="Normal 45 2 3 2 4" xfId="33303"/>
    <cellStyle name="Normal 45 2 3 3" xfId="33304"/>
    <cellStyle name="Normal 45 2 3 3 2" xfId="33305"/>
    <cellStyle name="Normal 45 2 3 3 3" xfId="33306"/>
    <cellStyle name="Normal 45 2 3 4" xfId="33307"/>
    <cellStyle name="Normal 45 2 3 5" xfId="33308"/>
    <cellStyle name="Normal 45 2 4" xfId="33309"/>
    <cellStyle name="Normal 45 2 4 2" xfId="33310"/>
    <cellStyle name="Normal 45 2 4 2 2" xfId="33311"/>
    <cellStyle name="Normal 45 2 4 2 2 2" xfId="33312"/>
    <cellStyle name="Normal 45 2 4 2 2 3" xfId="33313"/>
    <cellStyle name="Normal 45 2 4 2 3" xfId="33314"/>
    <cellStyle name="Normal 45 2 4 2 4" xfId="33315"/>
    <cellStyle name="Normal 45 2 4 3" xfId="33316"/>
    <cellStyle name="Normal 45 2 4 3 2" xfId="33317"/>
    <cellStyle name="Normal 45 2 4 3 3" xfId="33318"/>
    <cellStyle name="Normal 45 2 4 4" xfId="33319"/>
    <cellStyle name="Normal 45 2 4 5" xfId="33320"/>
    <cellStyle name="Normal 45 2 5" xfId="33321"/>
    <cellStyle name="Normal 45 2 5 2" xfId="33322"/>
    <cellStyle name="Normal 45 2 5 2 2" xfId="33323"/>
    <cellStyle name="Normal 45 2 5 2 2 2" xfId="33324"/>
    <cellStyle name="Normal 45 2 5 2 2 3" xfId="33325"/>
    <cellStyle name="Normal 45 2 5 2 3" xfId="33326"/>
    <cellStyle name="Normal 45 2 5 2 4" xfId="33327"/>
    <cellStyle name="Normal 45 2 5 3" xfId="33328"/>
    <cellStyle name="Normal 45 2 5 3 2" xfId="33329"/>
    <cellStyle name="Normal 45 2 5 3 3" xfId="33330"/>
    <cellStyle name="Normal 45 2 5 4" xfId="33331"/>
    <cellStyle name="Normal 45 2 5 5" xfId="33332"/>
    <cellStyle name="Normal 45 2 6" xfId="33333"/>
    <cellStyle name="Normal 45 2 6 2" xfId="33334"/>
    <cellStyle name="Normal 45 2 6 2 2" xfId="33335"/>
    <cellStyle name="Normal 45 2 6 2 3" xfId="33336"/>
    <cellStyle name="Normal 45 2 6 3" xfId="33337"/>
    <cellStyle name="Normal 45 2 6 4" xfId="33338"/>
    <cellStyle name="Normal 45 2 7" xfId="33339"/>
    <cellStyle name="Normal 45 2 7 2" xfId="33340"/>
    <cellStyle name="Normal 45 2 7 3" xfId="33341"/>
    <cellStyle name="Normal 45 2 8" xfId="33342"/>
    <cellStyle name="Normal 45 2 9" xfId="33343"/>
    <cellStyle name="Normal 45 20" xfId="33344"/>
    <cellStyle name="Normal 45 21" xfId="33345"/>
    <cellStyle name="Normal 45 22" xfId="33346"/>
    <cellStyle name="Normal 45 23" xfId="33347"/>
    <cellStyle name="Normal 45 24" xfId="33348"/>
    <cellStyle name="Normal 45 3" xfId="33349"/>
    <cellStyle name="Normal 45 3 2" xfId="33350"/>
    <cellStyle name="Normal 45 3 2 2" xfId="33351"/>
    <cellStyle name="Normal 45 3 2 2 2" xfId="33352"/>
    <cellStyle name="Normal 45 3 2 2 2 2" xfId="33353"/>
    <cellStyle name="Normal 45 3 2 2 2 3" xfId="33354"/>
    <cellStyle name="Normal 45 3 2 2 3" xfId="33355"/>
    <cellStyle name="Normal 45 3 2 2 4" xfId="33356"/>
    <cellStyle name="Normal 45 3 2 3" xfId="33357"/>
    <cellStyle name="Normal 45 3 2 3 2" xfId="33358"/>
    <cellStyle name="Normal 45 3 2 3 3" xfId="33359"/>
    <cellStyle name="Normal 45 3 2 4" xfId="33360"/>
    <cellStyle name="Normal 45 3 2 5" xfId="33361"/>
    <cellStyle name="Normal 45 3 3" xfId="33362"/>
    <cellStyle name="Normal 45 3 3 2" xfId="33363"/>
    <cellStyle name="Normal 45 3 3 2 2" xfId="33364"/>
    <cellStyle name="Normal 45 3 3 2 2 2" xfId="33365"/>
    <cellStyle name="Normal 45 3 3 2 2 3" xfId="33366"/>
    <cellStyle name="Normal 45 3 3 2 3" xfId="33367"/>
    <cellStyle name="Normal 45 3 3 2 4" xfId="33368"/>
    <cellStyle name="Normal 45 3 3 3" xfId="33369"/>
    <cellStyle name="Normal 45 3 3 3 2" xfId="33370"/>
    <cellStyle name="Normal 45 3 3 3 3" xfId="33371"/>
    <cellStyle name="Normal 45 3 3 4" xfId="33372"/>
    <cellStyle name="Normal 45 3 3 5" xfId="33373"/>
    <cellStyle name="Normal 45 3 4" xfId="33374"/>
    <cellStyle name="Normal 45 3 4 2" xfId="33375"/>
    <cellStyle name="Normal 45 3 4 2 2" xfId="33376"/>
    <cellStyle name="Normal 45 3 4 2 2 2" xfId="33377"/>
    <cellStyle name="Normal 45 3 4 2 2 3" xfId="33378"/>
    <cellStyle name="Normal 45 3 4 2 3" xfId="33379"/>
    <cellStyle name="Normal 45 3 4 2 4" xfId="33380"/>
    <cellStyle name="Normal 45 3 4 3" xfId="33381"/>
    <cellStyle name="Normal 45 3 4 3 2" xfId="33382"/>
    <cellStyle name="Normal 45 3 4 3 3" xfId="33383"/>
    <cellStyle name="Normal 45 3 4 4" xfId="33384"/>
    <cellStyle name="Normal 45 3 4 5" xfId="33385"/>
    <cellStyle name="Normal 45 3 5" xfId="33386"/>
    <cellStyle name="Normal 45 3 5 2" xfId="33387"/>
    <cellStyle name="Normal 45 3 5 2 2" xfId="33388"/>
    <cellStyle name="Normal 45 3 5 2 3" xfId="33389"/>
    <cellStyle name="Normal 45 3 5 3" xfId="33390"/>
    <cellStyle name="Normal 45 3 5 4" xfId="33391"/>
    <cellStyle name="Normal 45 3 6" xfId="33392"/>
    <cellStyle name="Normal 45 3 6 2" xfId="33393"/>
    <cellStyle name="Normal 45 3 6 3" xfId="33394"/>
    <cellStyle name="Normal 45 3 7" xfId="33395"/>
    <cellStyle name="Normal 45 3 8" xfId="33396"/>
    <cellStyle name="Normal 45 3 9" xfId="33397"/>
    <cellStyle name="Normal 45 4" xfId="33398"/>
    <cellStyle name="Normal 45 4 2" xfId="33399"/>
    <cellStyle name="Normal 45 4 2 2" xfId="33400"/>
    <cellStyle name="Normal 45 4 2 2 2" xfId="33401"/>
    <cellStyle name="Normal 45 4 2 2 3" xfId="33402"/>
    <cellStyle name="Normal 45 4 2 3" xfId="33403"/>
    <cellStyle name="Normal 45 4 2 4" xfId="33404"/>
    <cellStyle name="Normal 45 4 3" xfId="33405"/>
    <cellStyle name="Normal 45 4 3 2" xfId="33406"/>
    <cellStyle name="Normal 45 4 3 3" xfId="33407"/>
    <cellStyle name="Normal 45 4 4" xfId="33408"/>
    <cellStyle name="Normal 45 4 5" xfId="33409"/>
    <cellStyle name="Normal 45 5" xfId="33410"/>
    <cellStyle name="Normal 45 5 2" xfId="33411"/>
    <cellStyle name="Normal 45 5 2 2" xfId="33412"/>
    <cellStyle name="Normal 45 5 2 2 2" xfId="33413"/>
    <cellStyle name="Normal 45 5 2 2 3" xfId="33414"/>
    <cellStyle name="Normal 45 5 2 3" xfId="33415"/>
    <cellStyle name="Normal 45 5 2 4" xfId="33416"/>
    <cellStyle name="Normal 45 5 3" xfId="33417"/>
    <cellStyle name="Normal 45 5 3 2" xfId="33418"/>
    <cellStyle name="Normal 45 5 3 3" xfId="33419"/>
    <cellStyle name="Normal 45 5 4" xfId="33420"/>
    <cellStyle name="Normal 45 5 5" xfId="33421"/>
    <cellStyle name="Normal 45 6" xfId="33422"/>
    <cellStyle name="Normal 45 6 2" xfId="33423"/>
    <cellStyle name="Normal 45 6 2 2" xfId="33424"/>
    <cellStyle name="Normal 45 6 2 2 2" xfId="33425"/>
    <cellStyle name="Normal 45 6 2 2 3" xfId="33426"/>
    <cellStyle name="Normal 45 6 2 3" xfId="33427"/>
    <cellStyle name="Normal 45 6 2 4" xfId="33428"/>
    <cellStyle name="Normal 45 6 3" xfId="33429"/>
    <cellStyle name="Normal 45 6 3 2" xfId="33430"/>
    <cellStyle name="Normal 45 6 3 3" xfId="33431"/>
    <cellStyle name="Normal 45 6 4" xfId="33432"/>
    <cellStyle name="Normal 45 6 5" xfId="33433"/>
    <cellStyle name="Normal 45 7" xfId="33434"/>
    <cellStyle name="Normal 45 7 2" xfId="33435"/>
    <cellStyle name="Normal 45 7 2 2" xfId="33436"/>
    <cellStyle name="Normal 45 7 2 2 2" xfId="33437"/>
    <cellStyle name="Normal 45 7 2 2 3" xfId="33438"/>
    <cellStyle name="Normal 45 7 2 3" xfId="33439"/>
    <cellStyle name="Normal 45 7 2 4" xfId="33440"/>
    <cellStyle name="Normal 45 7 3" xfId="33441"/>
    <cellStyle name="Normal 45 7 3 2" xfId="33442"/>
    <cellStyle name="Normal 45 7 3 3" xfId="33443"/>
    <cellStyle name="Normal 45 7 4" xfId="33444"/>
    <cellStyle name="Normal 45 7 5" xfId="33445"/>
    <cellStyle name="Normal 45 8" xfId="33446"/>
    <cellStyle name="Normal 45 8 2" xfId="33447"/>
    <cellStyle name="Normal 45 8 2 2" xfId="33448"/>
    <cellStyle name="Normal 45 8 2 3" xfId="33449"/>
    <cellStyle name="Normal 45 8 3" xfId="33450"/>
    <cellStyle name="Normal 45 8 4" xfId="33451"/>
    <cellStyle name="Normal 45 9" xfId="33452"/>
    <cellStyle name="Normal 45 9 2" xfId="33453"/>
    <cellStyle name="Normal 45 9 3" xfId="33454"/>
    <cellStyle name="Normal 45 9 4" xfId="33455"/>
    <cellStyle name="Normal 45 9 5" xfId="33456"/>
    <cellStyle name="Normal 46" xfId="33457"/>
    <cellStyle name="Normal 46 10" xfId="33458"/>
    <cellStyle name="Normal 46 2" xfId="33459"/>
    <cellStyle name="Normal 46 2 10" xfId="33460"/>
    <cellStyle name="Normal 46 2 2" xfId="33461"/>
    <cellStyle name="Normal 46 2 2 2" xfId="33462"/>
    <cellStyle name="Normal 46 2 2 2 2" xfId="33463"/>
    <cellStyle name="Normal 46 2 2 2 2 2" xfId="33464"/>
    <cellStyle name="Normal 46 2 2 2 2 2 2" xfId="33465"/>
    <cellStyle name="Normal 46 2 2 2 2 2 3" xfId="33466"/>
    <cellStyle name="Normal 46 2 2 2 2 3" xfId="33467"/>
    <cellStyle name="Normal 46 2 2 2 2 4" xfId="33468"/>
    <cellStyle name="Normal 46 2 2 2 3" xfId="33469"/>
    <cellStyle name="Normal 46 2 2 2 3 2" xfId="33470"/>
    <cellStyle name="Normal 46 2 2 2 3 3" xfId="33471"/>
    <cellStyle name="Normal 46 2 2 2 4" xfId="33472"/>
    <cellStyle name="Normal 46 2 2 2 5" xfId="33473"/>
    <cellStyle name="Normal 46 2 2 3" xfId="33474"/>
    <cellStyle name="Normal 46 2 2 3 2" xfId="33475"/>
    <cellStyle name="Normal 46 2 2 3 2 2" xfId="33476"/>
    <cellStyle name="Normal 46 2 2 3 2 2 2" xfId="33477"/>
    <cellStyle name="Normal 46 2 2 3 2 2 3" xfId="33478"/>
    <cellStyle name="Normal 46 2 2 3 2 3" xfId="33479"/>
    <cellStyle name="Normal 46 2 2 3 2 4" xfId="33480"/>
    <cellStyle name="Normal 46 2 2 3 3" xfId="33481"/>
    <cellStyle name="Normal 46 2 2 3 3 2" xfId="33482"/>
    <cellStyle name="Normal 46 2 2 3 3 3" xfId="33483"/>
    <cellStyle name="Normal 46 2 2 3 4" xfId="33484"/>
    <cellStyle name="Normal 46 2 2 3 5" xfId="33485"/>
    <cellStyle name="Normal 46 2 2 4" xfId="33486"/>
    <cellStyle name="Normal 46 2 2 4 2" xfId="33487"/>
    <cellStyle name="Normal 46 2 2 4 2 2" xfId="33488"/>
    <cellStyle name="Normal 46 2 2 4 2 2 2" xfId="33489"/>
    <cellStyle name="Normal 46 2 2 4 2 2 3" xfId="33490"/>
    <cellStyle name="Normal 46 2 2 4 2 3" xfId="33491"/>
    <cellStyle name="Normal 46 2 2 4 2 4" xfId="33492"/>
    <cellStyle name="Normal 46 2 2 4 3" xfId="33493"/>
    <cellStyle name="Normal 46 2 2 4 3 2" xfId="33494"/>
    <cellStyle name="Normal 46 2 2 4 3 3" xfId="33495"/>
    <cellStyle name="Normal 46 2 2 4 4" xfId="33496"/>
    <cellStyle name="Normal 46 2 2 4 5" xfId="33497"/>
    <cellStyle name="Normal 46 2 2 5" xfId="33498"/>
    <cellStyle name="Normal 46 2 2 5 2" xfId="33499"/>
    <cellStyle name="Normal 46 2 2 5 2 2" xfId="33500"/>
    <cellStyle name="Normal 46 2 2 5 2 3" xfId="33501"/>
    <cellStyle name="Normal 46 2 2 5 3" xfId="33502"/>
    <cellStyle name="Normal 46 2 2 5 4" xfId="33503"/>
    <cellStyle name="Normal 46 2 2 6" xfId="33504"/>
    <cellStyle name="Normal 46 2 2 6 2" xfId="33505"/>
    <cellStyle name="Normal 46 2 2 6 3" xfId="33506"/>
    <cellStyle name="Normal 46 2 2 7" xfId="33507"/>
    <cellStyle name="Normal 46 2 2 8" xfId="33508"/>
    <cellStyle name="Normal 46 2 2 9" xfId="33509"/>
    <cellStyle name="Normal 46 2 3" xfId="33510"/>
    <cellStyle name="Normal 46 2 3 2" xfId="33511"/>
    <cellStyle name="Normal 46 2 3 2 2" xfId="33512"/>
    <cellStyle name="Normal 46 2 3 2 2 2" xfId="33513"/>
    <cellStyle name="Normal 46 2 3 2 2 3" xfId="33514"/>
    <cellStyle name="Normal 46 2 3 2 3" xfId="33515"/>
    <cellStyle name="Normal 46 2 3 2 4" xfId="33516"/>
    <cellStyle name="Normal 46 2 3 3" xfId="33517"/>
    <cellStyle name="Normal 46 2 3 3 2" xfId="33518"/>
    <cellStyle name="Normal 46 2 3 3 3" xfId="33519"/>
    <cellStyle name="Normal 46 2 3 4" xfId="33520"/>
    <cellStyle name="Normal 46 2 3 5" xfId="33521"/>
    <cellStyle name="Normal 46 2 4" xfId="33522"/>
    <cellStyle name="Normal 46 2 4 2" xfId="33523"/>
    <cellStyle name="Normal 46 2 4 2 2" xfId="33524"/>
    <cellStyle name="Normal 46 2 4 2 2 2" xfId="33525"/>
    <cellStyle name="Normal 46 2 4 2 2 3" xfId="33526"/>
    <cellStyle name="Normal 46 2 4 2 3" xfId="33527"/>
    <cellStyle name="Normal 46 2 4 2 4" xfId="33528"/>
    <cellStyle name="Normal 46 2 4 3" xfId="33529"/>
    <cellStyle name="Normal 46 2 4 3 2" xfId="33530"/>
    <cellStyle name="Normal 46 2 4 3 3" xfId="33531"/>
    <cellStyle name="Normal 46 2 4 4" xfId="33532"/>
    <cellStyle name="Normal 46 2 4 5" xfId="33533"/>
    <cellStyle name="Normal 46 2 5" xfId="33534"/>
    <cellStyle name="Normal 46 2 5 2" xfId="33535"/>
    <cellStyle name="Normal 46 2 5 2 2" xfId="33536"/>
    <cellStyle name="Normal 46 2 5 2 2 2" xfId="33537"/>
    <cellStyle name="Normal 46 2 5 2 2 3" xfId="33538"/>
    <cellStyle name="Normal 46 2 5 2 3" xfId="33539"/>
    <cellStyle name="Normal 46 2 5 2 4" xfId="33540"/>
    <cellStyle name="Normal 46 2 5 3" xfId="33541"/>
    <cellStyle name="Normal 46 2 5 3 2" xfId="33542"/>
    <cellStyle name="Normal 46 2 5 3 3" xfId="33543"/>
    <cellStyle name="Normal 46 2 5 4" xfId="33544"/>
    <cellStyle name="Normal 46 2 5 5" xfId="33545"/>
    <cellStyle name="Normal 46 2 6" xfId="33546"/>
    <cellStyle name="Normal 46 2 6 2" xfId="33547"/>
    <cellStyle name="Normal 46 2 6 2 2" xfId="33548"/>
    <cellStyle name="Normal 46 2 6 2 3" xfId="33549"/>
    <cellStyle name="Normal 46 2 6 3" xfId="33550"/>
    <cellStyle name="Normal 46 2 6 4" xfId="33551"/>
    <cellStyle name="Normal 46 2 7" xfId="33552"/>
    <cellStyle name="Normal 46 2 7 2" xfId="33553"/>
    <cellStyle name="Normal 46 2 7 3" xfId="33554"/>
    <cellStyle name="Normal 46 2 8" xfId="33555"/>
    <cellStyle name="Normal 46 2 9" xfId="33556"/>
    <cellStyle name="Normal 46 3" xfId="33557"/>
    <cellStyle name="Normal 46 3 2" xfId="33558"/>
    <cellStyle name="Normal 46 3 2 2" xfId="33559"/>
    <cellStyle name="Normal 46 3 2 2 2" xfId="33560"/>
    <cellStyle name="Normal 46 3 2 2 2 2" xfId="33561"/>
    <cellStyle name="Normal 46 3 2 2 2 3" xfId="33562"/>
    <cellStyle name="Normal 46 3 2 2 3" xfId="33563"/>
    <cellStyle name="Normal 46 3 2 2 4" xfId="33564"/>
    <cellStyle name="Normal 46 3 2 3" xfId="33565"/>
    <cellStyle name="Normal 46 3 2 3 2" xfId="33566"/>
    <cellStyle name="Normal 46 3 2 3 3" xfId="33567"/>
    <cellStyle name="Normal 46 3 2 4" xfId="33568"/>
    <cellStyle name="Normal 46 3 2 5" xfId="33569"/>
    <cellStyle name="Normal 46 3 3" xfId="33570"/>
    <cellStyle name="Normal 46 3 3 2" xfId="33571"/>
    <cellStyle name="Normal 46 3 3 2 2" xfId="33572"/>
    <cellStyle name="Normal 46 3 3 2 2 2" xfId="33573"/>
    <cellStyle name="Normal 46 3 3 2 2 3" xfId="33574"/>
    <cellStyle name="Normal 46 3 3 2 3" xfId="33575"/>
    <cellStyle name="Normal 46 3 3 2 4" xfId="33576"/>
    <cellStyle name="Normal 46 3 3 3" xfId="33577"/>
    <cellStyle name="Normal 46 3 3 3 2" xfId="33578"/>
    <cellStyle name="Normal 46 3 3 3 3" xfId="33579"/>
    <cellStyle name="Normal 46 3 3 4" xfId="33580"/>
    <cellStyle name="Normal 46 3 3 5" xfId="33581"/>
    <cellStyle name="Normal 46 3 4" xfId="33582"/>
    <cellStyle name="Normal 46 3 4 2" xfId="33583"/>
    <cellStyle name="Normal 46 3 4 2 2" xfId="33584"/>
    <cellStyle name="Normal 46 3 4 2 2 2" xfId="33585"/>
    <cellStyle name="Normal 46 3 4 2 2 3" xfId="33586"/>
    <cellStyle name="Normal 46 3 4 2 3" xfId="33587"/>
    <cellStyle name="Normal 46 3 4 2 4" xfId="33588"/>
    <cellStyle name="Normal 46 3 4 3" xfId="33589"/>
    <cellStyle name="Normal 46 3 4 3 2" xfId="33590"/>
    <cellStyle name="Normal 46 3 4 3 3" xfId="33591"/>
    <cellStyle name="Normal 46 3 4 4" xfId="33592"/>
    <cellStyle name="Normal 46 3 4 5" xfId="33593"/>
    <cellStyle name="Normal 46 3 5" xfId="33594"/>
    <cellStyle name="Normal 46 3 5 2" xfId="33595"/>
    <cellStyle name="Normal 46 3 5 2 2" xfId="33596"/>
    <cellStyle name="Normal 46 3 5 2 3" xfId="33597"/>
    <cellStyle name="Normal 46 3 5 3" xfId="33598"/>
    <cellStyle name="Normal 46 3 5 4" xfId="33599"/>
    <cellStyle name="Normal 46 3 6" xfId="33600"/>
    <cellStyle name="Normal 46 3 6 2" xfId="33601"/>
    <cellStyle name="Normal 46 3 6 3" xfId="33602"/>
    <cellStyle name="Normal 46 3 7" xfId="33603"/>
    <cellStyle name="Normal 46 3 8" xfId="33604"/>
    <cellStyle name="Normal 46 3 9" xfId="33605"/>
    <cellStyle name="Normal 46 4" xfId="33606"/>
    <cellStyle name="Normal 46 4 2" xfId="33607"/>
    <cellStyle name="Normal 46 4 2 2" xfId="33608"/>
    <cellStyle name="Normal 46 4 2 2 2" xfId="33609"/>
    <cellStyle name="Normal 46 4 2 2 3" xfId="33610"/>
    <cellStyle name="Normal 46 4 2 3" xfId="33611"/>
    <cellStyle name="Normal 46 4 2 4" xfId="33612"/>
    <cellStyle name="Normal 46 4 3" xfId="33613"/>
    <cellStyle name="Normal 46 4 3 2" xfId="33614"/>
    <cellStyle name="Normal 46 4 3 3" xfId="33615"/>
    <cellStyle name="Normal 46 4 4" xfId="33616"/>
    <cellStyle name="Normal 46 4 5" xfId="33617"/>
    <cellStyle name="Normal 46 5" xfId="33618"/>
    <cellStyle name="Normal 46 5 2" xfId="33619"/>
    <cellStyle name="Normal 46 5 2 2" xfId="33620"/>
    <cellStyle name="Normal 46 5 2 2 2" xfId="33621"/>
    <cellStyle name="Normal 46 5 2 2 3" xfId="33622"/>
    <cellStyle name="Normal 46 5 2 3" xfId="33623"/>
    <cellStyle name="Normal 46 5 2 4" xfId="33624"/>
    <cellStyle name="Normal 46 5 3" xfId="33625"/>
    <cellStyle name="Normal 46 5 3 2" xfId="33626"/>
    <cellStyle name="Normal 46 5 3 3" xfId="33627"/>
    <cellStyle name="Normal 46 5 4" xfId="33628"/>
    <cellStyle name="Normal 46 5 5" xfId="33629"/>
    <cellStyle name="Normal 46 6" xfId="33630"/>
    <cellStyle name="Normal 46 6 2" xfId="33631"/>
    <cellStyle name="Normal 46 6 2 2" xfId="33632"/>
    <cellStyle name="Normal 46 6 2 2 2" xfId="33633"/>
    <cellStyle name="Normal 46 6 2 2 3" xfId="33634"/>
    <cellStyle name="Normal 46 6 2 3" xfId="33635"/>
    <cellStyle name="Normal 46 6 2 4" xfId="33636"/>
    <cellStyle name="Normal 46 6 3" xfId="33637"/>
    <cellStyle name="Normal 46 6 3 2" xfId="33638"/>
    <cellStyle name="Normal 46 6 3 3" xfId="33639"/>
    <cellStyle name="Normal 46 6 4" xfId="33640"/>
    <cellStyle name="Normal 46 6 5" xfId="33641"/>
    <cellStyle name="Normal 46 7" xfId="33642"/>
    <cellStyle name="Normal 46 7 2" xfId="33643"/>
    <cellStyle name="Normal 46 7 2 2" xfId="33644"/>
    <cellStyle name="Normal 46 7 2 2 2" xfId="33645"/>
    <cellStyle name="Normal 46 7 2 2 3" xfId="33646"/>
    <cellStyle name="Normal 46 7 2 3" xfId="33647"/>
    <cellStyle name="Normal 46 7 2 4" xfId="33648"/>
    <cellStyle name="Normal 46 7 3" xfId="33649"/>
    <cellStyle name="Normal 46 7 3 2" xfId="33650"/>
    <cellStyle name="Normal 46 7 3 3" xfId="33651"/>
    <cellStyle name="Normal 46 7 4" xfId="33652"/>
    <cellStyle name="Normal 46 7 5" xfId="33653"/>
    <cellStyle name="Normal 46 8" xfId="33654"/>
    <cellStyle name="Normal 46 8 2" xfId="33655"/>
    <cellStyle name="Normal 46 8 2 2" xfId="33656"/>
    <cellStyle name="Normal 46 8 2 3" xfId="33657"/>
    <cellStyle name="Normal 46 8 3" xfId="33658"/>
    <cellStyle name="Normal 46 8 4" xfId="33659"/>
    <cellStyle name="Normal 46 9" xfId="33660"/>
    <cellStyle name="Normal 46 9 2" xfId="33661"/>
    <cellStyle name="Normal 47" xfId="33662"/>
    <cellStyle name="Normal 47 2" xfId="33663"/>
    <cellStyle name="Normal 47 3" xfId="33664"/>
    <cellStyle name="Normal 48" xfId="33665"/>
    <cellStyle name="Normal 48 2" xfId="33666"/>
    <cellStyle name="Normal 48 2 2" xfId="33667"/>
    <cellStyle name="Normal 48 3" xfId="33668"/>
    <cellStyle name="Normal 49" xfId="33669"/>
    <cellStyle name="Normal 49 2" xfId="33670"/>
    <cellStyle name="Normal 49 3" xfId="33671"/>
    <cellStyle name="Normal 5" xfId="33672"/>
    <cellStyle name="Normal 5 10" xfId="33673"/>
    <cellStyle name="Normal 5 10 10" xfId="33674"/>
    <cellStyle name="Normal 5 10 11" xfId="33675"/>
    <cellStyle name="Normal 5 10 12" xfId="33676"/>
    <cellStyle name="Normal 5 10 13" xfId="33677"/>
    <cellStyle name="Normal 5 10 2" xfId="33678"/>
    <cellStyle name="Normal 5 10 2 10" xfId="33679"/>
    <cellStyle name="Normal 5 10 2 2" xfId="33680"/>
    <cellStyle name="Normal 5 10 2 2 2" xfId="33681"/>
    <cellStyle name="Normal 5 10 2 2 2 2" xfId="33682"/>
    <cellStyle name="Normal 5 10 2 2 2 2 2" xfId="33683"/>
    <cellStyle name="Normal 5 10 2 2 2 2 2 2" xfId="33684"/>
    <cellStyle name="Normal 5 10 2 2 2 2 2 3" xfId="33685"/>
    <cellStyle name="Normal 5 10 2 2 2 2 3" xfId="33686"/>
    <cellStyle name="Normal 5 10 2 2 2 2 4" xfId="33687"/>
    <cellStyle name="Normal 5 10 2 2 2 3" xfId="33688"/>
    <cellStyle name="Normal 5 10 2 2 2 3 2" xfId="33689"/>
    <cellStyle name="Normal 5 10 2 2 2 3 3" xfId="33690"/>
    <cellStyle name="Normal 5 10 2 2 2 4" xfId="33691"/>
    <cellStyle name="Normal 5 10 2 2 2 5" xfId="33692"/>
    <cellStyle name="Normal 5 10 2 2 3" xfId="33693"/>
    <cellStyle name="Normal 5 10 2 2 3 2" xfId="33694"/>
    <cellStyle name="Normal 5 10 2 2 3 2 2" xfId="33695"/>
    <cellStyle name="Normal 5 10 2 2 3 2 2 2" xfId="33696"/>
    <cellStyle name="Normal 5 10 2 2 3 2 2 3" xfId="33697"/>
    <cellStyle name="Normal 5 10 2 2 3 2 3" xfId="33698"/>
    <cellStyle name="Normal 5 10 2 2 3 2 4" xfId="33699"/>
    <cellStyle name="Normal 5 10 2 2 3 3" xfId="33700"/>
    <cellStyle name="Normal 5 10 2 2 3 3 2" xfId="33701"/>
    <cellStyle name="Normal 5 10 2 2 3 3 3" xfId="33702"/>
    <cellStyle name="Normal 5 10 2 2 3 4" xfId="33703"/>
    <cellStyle name="Normal 5 10 2 2 3 5" xfId="33704"/>
    <cellStyle name="Normal 5 10 2 2 4" xfId="33705"/>
    <cellStyle name="Normal 5 10 2 2 4 2" xfId="33706"/>
    <cellStyle name="Normal 5 10 2 2 4 2 2" xfId="33707"/>
    <cellStyle name="Normal 5 10 2 2 4 2 2 2" xfId="33708"/>
    <cellStyle name="Normal 5 10 2 2 4 2 2 3" xfId="33709"/>
    <cellStyle name="Normal 5 10 2 2 4 2 3" xfId="33710"/>
    <cellStyle name="Normal 5 10 2 2 4 2 4" xfId="33711"/>
    <cellStyle name="Normal 5 10 2 2 4 3" xfId="33712"/>
    <cellStyle name="Normal 5 10 2 2 4 3 2" xfId="33713"/>
    <cellStyle name="Normal 5 10 2 2 4 3 3" xfId="33714"/>
    <cellStyle name="Normal 5 10 2 2 4 4" xfId="33715"/>
    <cellStyle name="Normal 5 10 2 2 4 5" xfId="33716"/>
    <cellStyle name="Normal 5 10 2 2 5" xfId="33717"/>
    <cellStyle name="Normal 5 10 2 2 5 2" xfId="33718"/>
    <cellStyle name="Normal 5 10 2 2 5 2 2" xfId="33719"/>
    <cellStyle name="Normal 5 10 2 2 5 2 3" xfId="33720"/>
    <cellStyle name="Normal 5 10 2 2 5 3" xfId="33721"/>
    <cellStyle name="Normal 5 10 2 2 5 4" xfId="33722"/>
    <cellStyle name="Normal 5 10 2 2 6" xfId="33723"/>
    <cellStyle name="Normal 5 10 2 2 6 2" xfId="33724"/>
    <cellStyle name="Normal 5 10 2 2 6 3" xfId="33725"/>
    <cellStyle name="Normal 5 10 2 2 7" xfId="33726"/>
    <cellStyle name="Normal 5 10 2 2 8" xfId="33727"/>
    <cellStyle name="Normal 5 10 2 2 9" xfId="33728"/>
    <cellStyle name="Normal 5 10 2 3" xfId="33729"/>
    <cellStyle name="Normal 5 10 2 3 2" xfId="33730"/>
    <cellStyle name="Normal 5 10 2 3 2 2" xfId="33731"/>
    <cellStyle name="Normal 5 10 2 3 2 2 2" xfId="33732"/>
    <cellStyle name="Normal 5 10 2 3 2 2 3" xfId="33733"/>
    <cellStyle name="Normal 5 10 2 3 2 3" xfId="33734"/>
    <cellStyle name="Normal 5 10 2 3 2 4" xfId="33735"/>
    <cellStyle name="Normal 5 10 2 3 3" xfId="33736"/>
    <cellStyle name="Normal 5 10 2 3 3 2" xfId="33737"/>
    <cellStyle name="Normal 5 10 2 3 3 3" xfId="33738"/>
    <cellStyle name="Normal 5 10 2 3 4" xfId="33739"/>
    <cellStyle name="Normal 5 10 2 3 5" xfId="33740"/>
    <cellStyle name="Normal 5 10 2 4" xfId="33741"/>
    <cellStyle name="Normal 5 10 2 4 2" xfId="33742"/>
    <cellStyle name="Normal 5 10 2 4 2 2" xfId="33743"/>
    <cellStyle name="Normal 5 10 2 4 2 2 2" xfId="33744"/>
    <cellStyle name="Normal 5 10 2 4 2 2 3" xfId="33745"/>
    <cellStyle name="Normal 5 10 2 4 2 3" xfId="33746"/>
    <cellStyle name="Normal 5 10 2 4 2 4" xfId="33747"/>
    <cellStyle name="Normal 5 10 2 4 3" xfId="33748"/>
    <cellStyle name="Normal 5 10 2 4 3 2" xfId="33749"/>
    <cellStyle name="Normal 5 10 2 4 3 3" xfId="33750"/>
    <cellStyle name="Normal 5 10 2 4 4" xfId="33751"/>
    <cellStyle name="Normal 5 10 2 4 5" xfId="33752"/>
    <cellStyle name="Normal 5 10 2 5" xfId="33753"/>
    <cellStyle name="Normal 5 10 2 5 2" xfId="33754"/>
    <cellStyle name="Normal 5 10 2 5 2 2" xfId="33755"/>
    <cellStyle name="Normal 5 10 2 5 2 2 2" xfId="33756"/>
    <cellStyle name="Normal 5 10 2 5 2 2 3" xfId="33757"/>
    <cellStyle name="Normal 5 10 2 5 2 3" xfId="33758"/>
    <cellStyle name="Normal 5 10 2 5 2 4" xfId="33759"/>
    <cellStyle name="Normal 5 10 2 5 3" xfId="33760"/>
    <cellStyle name="Normal 5 10 2 5 3 2" xfId="33761"/>
    <cellStyle name="Normal 5 10 2 5 3 3" xfId="33762"/>
    <cellStyle name="Normal 5 10 2 5 4" xfId="33763"/>
    <cellStyle name="Normal 5 10 2 5 5" xfId="33764"/>
    <cellStyle name="Normal 5 10 2 6" xfId="33765"/>
    <cellStyle name="Normal 5 10 2 6 2" xfId="33766"/>
    <cellStyle name="Normal 5 10 2 6 2 2" xfId="33767"/>
    <cellStyle name="Normal 5 10 2 6 2 3" xfId="33768"/>
    <cellStyle name="Normal 5 10 2 6 3" xfId="33769"/>
    <cellStyle name="Normal 5 10 2 6 4" xfId="33770"/>
    <cellStyle name="Normal 5 10 2 7" xfId="33771"/>
    <cellStyle name="Normal 5 10 2 7 2" xfId="33772"/>
    <cellStyle name="Normal 5 10 2 7 3" xfId="33773"/>
    <cellStyle name="Normal 5 10 2 8" xfId="33774"/>
    <cellStyle name="Normal 5 10 2 9" xfId="33775"/>
    <cellStyle name="Normal 5 10 3" xfId="33776"/>
    <cellStyle name="Normal 5 10 3 2" xfId="33777"/>
    <cellStyle name="Normal 5 10 3 2 2" xfId="33778"/>
    <cellStyle name="Normal 5 10 3 2 2 2" xfId="33779"/>
    <cellStyle name="Normal 5 10 3 2 2 2 2" xfId="33780"/>
    <cellStyle name="Normal 5 10 3 2 2 2 3" xfId="33781"/>
    <cellStyle name="Normal 5 10 3 2 2 3" xfId="33782"/>
    <cellStyle name="Normal 5 10 3 2 2 4" xfId="33783"/>
    <cellStyle name="Normal 5 10 3 2 3" xfId="33784"/>
    <cellStyle name="Normal 5 10 3 2 3 2" xfId="33785"/>
    <cellStyle name="Normal 5 10 3 2 3 3" xfId="33786"/>
    <cellStyle name="Normal 5 10 3 2 4" xfId="33787"/>
    <cellStyle name="Normal 5 10 3 2 5" xfId="33788"/>
    <cellStyle name="Normal 5 10 3 3" xfId="33789"/>
    <cellStyle name="Normal 5 10 3 3 2" xfId="33790"/>
    <cellStyle name="Normal 5 10 3 3 2 2" xfId="33791"/>
    <cellStyle name="Normal 5 10 3 3 2 2 2" xfId="33792"/>
    <cellStyle name="Normal 5 10 3 3 2 2 3" xfId="33793"/>
    <cellStyle name="Normal 5 10 3 3 2 3" xfId="33794"/>
    <cellStyle name="Normal 5 10 3 3 2 4" xfId="33795"/>
    <cellStyle name="Normal 5 10 3 3 3" xfId="33796"/>
    <cellStyle name="Normal 5 10 3 3 3 2" xfId="33797"/>
    <cellStyle name="Normal 5 10 3 3 3 3" xfId="33798"/>
    <cellStyle name="Normal 5 10 3 3 4" xfId="33799"/>
    <cellStyle name="Normal 5 10 3 3 5" xfId="33800"/>
    <cellStyle name="Normal 5 10 3 4" xfId="33801"/>
    <cellStyle name="Normal 5 10 3 4 2" xfId="33802"/>
    <cellStyle name="Normal 5 10 3 4 2 2" xfId="33803"/>
    <cellStyle name="Normal 5 10 3 4 2 2 2" xfId="33804"/>
    <cellStyle name="Normal 5 10 3 4 2 2 3" xfId="33805"/>
    <cellStyle name="Normal 5 10 3 4 2 3" xfId="33806"/>
    <cellStyle name="Normal 5 10 3 4 2 4" xfId="33807"/>
    <cellStyle name="Normal 5 10 3 4 3" xfId="33808"/>
    <cellStyle name="Normal 5 10 3 4 3 2" xfId="33809"/>
    <cellStyle name="Normal 5 10 3 4 3 3" xfId="33810"/>
    <cellStyle name="Normal 5 10 3 4 4" xfId="33811"/>
    <cellStyle name="Normal 5 10 3 4 5" xfId="33812"/>
    <cellStyle name="Normal 5 10 3 5" xfId="33813"/>
    <cellStyle name="Normal 5 10 3 5 2" xfId="33814"/>
    <cellStyle name="Normal 5 10 3 5 2 2" xfId="33815"/>
    <cellStyle name="Normal 5 10 3 5 2 3" xfId="33816"/>
    <cellStyle name="Normal 5 10 3 5 3" xfId="33817"/>
    <cellStyle name="Normal 5 10 3 5 4" xfId="33818"/>
    <cellStyle name="Normal 5 10 3 6" xfId="33819"/>
    <cellStyle name="Normal 5 10 3 6 2" xfId="33820"/>
    <cellStyle name="Normal 5 10 3 6 3" xfId="33821"/>
    <cellStyle name="Normal 5 10 3 7" xfId="33822"/>
    <cellStyle name="Normal 5 10 3 8" xfId="33823"/>
    <cellStyle name="Normal 5 10 3 9" xfId="33824"/>
    <cellStyle name="Normal 5 10 4" xfId="33825"/>
    <cellStyle name="Normal 5 10 4 2" xfId="33826"/>
    <cellStyle name="Normal 5 10 4 2 2" xfId="33827"/>
    <cellStyle name="Normal 5 10 4 2 2 2" xfId="33828"/>
    <cellStyle name="Normal 5 10 4 2 2 3" xfId="33829"/>
    <cellStyle name="Normal 5 10 4 2 3" xfId="33830"/>
    <cellStyle name="Normal 5 10 4 2 4" xfId="33831"/>
    <cellStyle name="Normal 5 10 4 3" xfId="33832"/>
    <cellStyle name="Normal 5 10 4 3 2" xfId="33833"/>
    <cellStyle name="Normal 5 10 4 3 3" xfId="33834"/>
    <cellStyle name="Normal 5 10 4 4" xfId="33835"/>
    <cellStyle name="Normal 5 10 4 5" xfId="33836"/>
    <cellStyle name="Normal 5 10 5" xfId="33837"/>
    <cellStyle name="Normal 5 10 5 2" xfId="33838"/>
    <cellStyle name="Normal 5 10 5 2 2" xfId="33839"/>
    <cellStyle name="Normal 5 10 5 2 2 2" xfId="33840"/>
    <cellStyle name="Normal 5 10 5 2 2 3" xfId="33841"/>
    <cellStyle name="Normal 5 10 5 2 3" xfId="33842"/>
    <cellStyle name="Normal 5 10 5 2 4" xfId="33843"/>
    <cellStyle name="Normal 5 10 5 3" xfId="33844"/>
    <cellStyle name="Normal 5 10 5 3 2" xfId="33845"/>
    <cellStyle name="Normal 5 10 5 3 3" xfId="33846"/>
    <cellStyle name="Normal 5 10 5 4" xfId="33847"/>
    <cellStyle name="Normal 5 10 5 5" xfId="33848"/>
    <cellStyle name="Normal 5 10 6" xfId="33849"/>
    <cellStyle name="Normal 5 10 6 2" xfId="33850"/>
    <cellStyle name="Normal 5 10 6 2 2" xfId="33851"/>
    <cellStyle name="Normal 5 10 6 2 2 2" xfId="33852"/>
    <cellStyle name="Normal 5 10 6 2 2 3" xfId="33853"/>
    <cellStyle name="Normal 5 10 6 2 3" xfId="33854"/>
    <cellStyle name="Normal 5 10 6 2 4" xfId="33855"/>
    <cellStyle name="Normal 5 10 6 3" xfId="33856"/>
    <cellStyle name="Normal 5 10 6 3 2" xfId="33857"/>
    <cellStyle name="Normal 5 10 6 3 3" xfId="33858"/>
    <cellStyle name="Normal 5 10 6 4" xfId="33859"/>
    <cellStyle name="Normal 5 10 6 5" xfId="33860"/>
    <cellStyle name="Normal 5 10 7" xfId="33861"/>
    <cellStyle name="Normal 5 10 7 2" xfId="33862"/>
    <cellStyle name="Normal 5 10 7 2 2" xfId="33863"/>
    <cellStyle name="Normal 5 10 7 2 3" xfId="33864"/>
    <cellStyle name="Normal 5 10 7 3" xfId="33865"/>
    <cellStyle name="Normal 5 10 7 4" xfId="33866"/>
    <cellStyle name="Normal 5 10 8" xfId="33867"/>
    <cellStyle name="Normal 5 10 8 2" xfId="33868"/>
    <cellStyle name="Normal 5 10 8 3" xfId="33869"/>
    <cellStyle name="Normal 5 10 9" xfId="33870"/>
    <cellStyle name="Normal 5 11" xfId="33871"/>
    <cellStyle name="Normal 5 11 10" xfId="33872"/>
    <cellStyle name="Normal 5 11 11" xfId="33873"/>
    <cellStyle name="Normal 5 11 12" xfId="33874"/>
    <cellStyle name="Normal 5 11 2" xfId="33875"/>
    <cellStyle name="Normal 5 11 2 10" xfId="33876"/>
    <cellStyle name="Normal 5 11 2 2" xfId="33877"/>
    <cellStyle name="Normal 5 11 2 2 2" xfId="33878"/>
    <cellStyle name="Normal 5 11 2 2 2 2" xfId="33879"/>
    <cellStyle name="Normal 5 11 2 2 2 2 2" xfId="33880"/>
    <cellStyle name="Normal 5 11 2 2 2 2 2 2" xfId="33881"/>
    <cellStyle name="Normal 5 11 2 2 2 2 2 3" xfId="33882"/>
    <cellStyle name="Normal 5 11 2 2 2 2 3" xfId="33883"/>
    <cellStyle name="Normal 5 11 2 2 2 2 4" xfId="33884"/>
    <cellStyle name="Normal 5 11 2 2 2 3" xfId="33885"/>
    <cellStyle name="Normal 5 11 2 2 2 3 2" xfId="33886"/>
    <cellStyle name="Normal 5 11 2 2 2 3 3" xfId="33887"/>
    <cellStyle name="Normal 5 11 2 2 2 4" xfId="33888"/>
    <cellStyle name="Normal 5 11 2 2 2 5" xfId="33889"/>
    <cellStyle name="Normal 5 11 2 2 3" xfId="33890"/>
    <cellStyle name="Normal 5 11 2 2 3 2" xfId="33891"/>
    <cellStyle name="Normal 5 11 2 2 3 2 2" xfId="33892"/>
    <cellStyle name="Normal 5 11 2 2 3 2 2 2" xfId="33893"/>
    <cellStyle name="Normal 5 11 2 2 3 2 2 3" xfId="33894"/>
    <cellStyle name="Normal 5 11 2 2 3 2 3" xfId="33895"/>
    <cellStyle name="Normal 5 11 2 2 3 2 4" xfId="33896"/>
    <cellStyle name="Normal 5 11 2 2 3 3" xfId="33897"/>
    <cellStyle name="Normal 5 11 2 2 3 3 2" xfId="33898"/>
    <cellStyle name="Normal 5 11 2 2 3 3 3" xfId="33899"/>
    <cellStyle name="Normal 5 11 2 2 3 4" xfId="33900"/>
    <cellStyle name="Normal 5 11 2 2 3 5" xfId="33901"/>
    <cellStyle name="Normal 5 11 2 2 4" xfId="33902"/>
    <cellStyle name="Normal 5 11 2 2 4 2" xfId="33903"/>
    <cellStyle name="Normal 5 11 2 2 4 2 2" xfId="33904"/>
    <cellStyle name="Normal 5 11 2 2 4 2 2 2" xfId="33905"/>
    <cellStyle name="Normal 5 11 2 2 4 2 2 3" xfId="33906"/>
    <cellStyle name="Normal 5 11 2 2 4 2 3" xfId="33907"/>
    <cellStyle name="Normal 5 11 2 2 4 2 4" xfId="33908"/>
    <cellStyle name="Normal 5 11 2 2 4 3" xfId="33909"/>
    <cellStyle name="Normal 5 11 2 2 4 3 2" xfId="33910"/>
    <cellStyle name="Normal 5 11 2 2 4 3 3" xfId="33911"/>
    <cellStyle name="Normal 5 11 2 2 4 4" xfId="33912"/>
    <cellStyle name="Normal 5 11 2 2 4 5" xfId="33913"/>
    <cellStyle name="Normal 5 11 2 2 5" xfId="33914"/>
    <cellStyle name="Normal 5 11 2 2 5 2" xfId="33915"/>
    <cellStyle name="Normal 5 11 2 2 5 2 2" xfId="33916"/>
    <cellStyle name="Normal 5 11 2 2 5 2 3" xfId="33917"/>
    <cellStyle name="Normal 5 11 2 2 5 3" xfId="33918"/>
    <cellStyle name="Normal 5 11 2 2 5 4" xfId="33919"/>
    <cellStyle name="Normal 5 11 2 2 6" xfId="33920"/>
    <cellStyle name="Normal 5 11 2 2 6 2" xfId="33921"/>
    <cellStyle name="Normal 5 11 2 2 6 3" xfId="33922"/>
    <cellStyle name="Normal 5 11 2 2 7" xfId="33923"/>
    <cellStyle name="Normal 5 11 2 2 8" xfId="33924"/>
    <cellStyle name="Normal 5 11 2 2 9" xfId="33925"/>
    <cellStyle name="Normal 5 11 2 3" xfId="33926"/>
    <cellStyle name="Normal 5 11 2 3 2" xfId="33927"/>
    <cellStyle name="Normal 5 11 2 3 2 2" xfId="33928"/>
    <cellStyle name="Normal 5 11 2 3 2 2 2" xfId="33929"/>
    <cellStyle name="Normal 5 11 2 3 2 2 3" xfId="33930"/>
    <cellStyle name="Normal 5 11 2 3 2 3" xfId="33931"/>
    <cellStyle name="Normal 5 11 2 3 2 4" xfId="33932"/>
    <cellStyle name="Normal 5 11 2 3 3" xfId="33933"/>
    <cellStyle name="Normal 5 11 2 3 3 2" xfId="33934"/>
    <cellStyle name="Normal 5 11 2 3 3 3" xfId="33935"/>
    <cellStyle name="Normal 5 11 2 3 4" xfId="33936"/>
    <cellStyle name="Normal 5 11 2 3 5" xfId="33937"/>
    <cellStyle name="Normal 5 11 2 4" xfId="33938"/>
    <cellStyle name="Normal 5 11 2 4 2" xfId="33939"/>
    <cellStyle name="Normal 5 11 2 4 2 2" xfId="33940"/>
    <cellStyle name="Normal 5 11 2 4 2 2 2" xfId="33941"/>
    <cellStyle name="Normal 5 11 2 4 2 2 3" xfId="33942"/>
    <cellStyle name="Normal 5 11 2 4 2 3" xfId="33943"/>
    <cellStyle name="Normal 5 11 2 4 2 4" xfId="33944"/>
    <cellStyle name="Normal 5 11 2 4 3" xfId="33945"/>
    <cellStyle name="Normal 5 11 2 4 3 2" xfId="33946"/>
    <cellStyle name="Normal 5 11 2 4 3 3" xfId="33947"/>
    <cellStyle name="Normal 5 11 2 4 4" xfId="33948"/>
    <cellStyle name="Normal 5 11 2 4 5" xfId="33949"/>
    <cellStyle name="Normal 5 11 2 5" xfId="33950"/>
    <cellStyle name="Normal 5 11 2 5 2" xfId="33951"/>
    <cellStyle name="Normal 5 11 2 5 2 2" xfId="33952"/>
    <cellStyle name="Normal 5 11 2 5 2 2 2" xfId="33953"/>
    <cellStyle name="Normal 5 11 2 5 2 2 3" xfId="33954"/>
    <cellStyle name="Normal 5 11 2 5 2 3" xfId="33955"/>
    <cellStyle name="Normal 5 11 2 5 2 4" xfId="33956"/>
    <cellStyle name="Normal 5 11 2 5 3" xfId="33957"/>
    <cellStyle name="Normal 5 11 2 5 3 2" xfId="33958"/>
    <cellStyle name="Normal 5 11 2 5 3 3" xfId="33959"/>
    <cellStyle name="Normal 5 11 2 5 4" xfId="33960"/>
    <cellStyle name="Normal 5 11 2 5 5" xfId="33961"/>
    <cellStyle name="Normal 5 11 2 6" xfId="33962"/>
    <cellStyle name="Normal 5 11 2 6 2" xfId="33963"/>
    <cellStyle name="Normal 5 11 2 6 2 2" xfId="33964"/>
    <cellStyle name="Normal 5 11 2 6 2 3" xfId="33965"/>
    <cellStyle name="Normal 5 11 2 6 3" xfId="33966"/>
    <cellStyle name="Normal 5 11 2 6 4" xfId="33967"/>
    <cellStyle name="Normal 5 11 2 7" xfId="33968"/>
    <cellStyle name="Normal 5 11 2 7 2" xfId="33969"/>
    <cellStyle name="Normal 5 11 2 7 3" xfId="33970"/>
    <cellStyle name="Normal 5 11 2 8" xfId="33971"/>
    <cellStyle name="Normal 5 11 2 9" xfId="33972"/>
    <cellStyle name="Normal 5 11 3" xfId="33973"/>
    <cellStyle name="Normal 5 11 3 2" xfId="33974"/>
    <cellStyle name="Normal 5 11 3 2 2" xfId="33975"/>
    <cellStyle name="Normal 5 11 3 2 2 2" xfId="33976"/>
    <cellStyle name="Normal 5 11 3 2 2 2 2" xfId="33977"/>
    <cellStyle name="Normal 5 11 3 2 2 2 3" xfId="33978"/>
    <cellStyle name="Normal 5 11 3 2 2 3" xfId="33979"/>
    <cellStyle name="Normal 5 11 3 2 2 4" xfId="33980"/>
    <cellStyle name="Normal 5 11 3 2 3" xfId="33981"/>
    <cellStyle name="Normal 5 11 3 2 3 2" xfId="33982"/>
    <cellStyle name="Normal 5 11 3 2 3 3" xfId="33983"/>
    <cellStyle name="Normal 5 11 3 2 4" xfId="33984"/>
    <cellStyle name="Normal 5 11 3 2 5" xfId="33985"/>
    <cellStyle name="Normal 5 11 3 3" xfId="33986"/>
    <cellStyle name="Normal 5 11 3 3 2" xfId="33987"/>
    <cellStyle name="Normal 5 11 3 3 2 2" xfId="33988"/>
    <cellStyle name="Normal 5 11 3 3 2 2 2" xfId="33989"/>
    <cellStyle name="Normal 5 11 3 3 2 2 3" xfId="33990"/>
    <cellStyle name="Normal 5 11 3 3 2 3" xfId="33991"/>
    <cellStyle name="Normal 5 11 3 3 2 4" xfId="33992"/>
    <cellStyle name="Normal 5 11 3 3 3" xfId="33993"/>
    <cellStyle name="Normal 5 11 3 3 3 2" xfId="33994"/>
    <cellStyle name="Normal 5 11 3 3 3 3" xfId="33995"/>
    <cellStyle name="Normal 5 11 3 3 4" xfId="33996"/>
    <cellStyle name="Normal 5 11 3 3 5" xfId="33997"/>
    <cellStyle name="Normal 5 11 3 4" xfId="33998"/>
    <cellStyle name="Normal 5 11 3 4 2" xfId="33999"/>
    <cellStyle name="Normal 5 11 3 4 2 2" xfId="34000"/>
    <cellStyle name="Normal 5 11 3 4 2 2 2" xfId="34001"/>
    <cellStyle name="Normal 5 11 3 4 2 2 3" xfId="34002"/>
    <cellStyle name="Normal 5 11 3 4 2 3" xfId="34003"/>
    <cellStyle name="Normal 5 11 3 4 2 4" xfId="34004"/>
    <cellStyle name="Normal 5 11 3 4 3" xfId="34005"/>
    <cellStyle name="Normal 5 11 3 4 3 2" xfId="34006"/>
    <cellStyle name="Normal 5 11 3 4 3 3" xfId="34007"/>
    <cellStyle name="Normal 5 11 3 4 4" xfId="34008"/>
    <cellStyle name="Normal 5 11 3 4 5" xfId="34009"/>
    <cellStyle name="Normal 5 11 3 5" xfId="34010"/>
    <cellStyle name="Normal 5 11 3 5 2" xfId="34011"/>
    <cellStyle name="Normal 5 11 3 5 2 2" xfId="34012"/>
    <cellStyle name="Normal 5 11 3 5 2 3" xfId="34013"/>
    <cellStyle name="Normal 5 11 3 5 3" xfId="34014"/>
    <cellStyle name="Normal 5 11 3 5 4" xfId="34015"/>
    <cellStyle name="Normal 5 11 3 6" xfId="34016"/>
    <cellStyle name="Normal 5 11 3 6 2" xfId="34017"/>
    <cellStyle name="Normal 5 11 3 6 3" xfId="34018"/>
    <cellStyle name="Normal 5 11 3 7" xfId="34019"/>
    <cellStyle name="Normal 5 11 3 8" xfId="34020"/>
    <cellStyle name="Normal 5 11 3 9" xfId="34021"/>
    <cellStyle name="Normal 5 11 4" xfId="34022"/>
    <cellStyle name="Normal 5 11 4 2" xfId="34023"/>
    <cellStyle name="Normal 5 11 4 2 2" xfId="34024"/>
    <cellStyle name="Normal 5 11 4 2 2 2" xfId="34025"/>
    <cellStyle name="Normal 5 11 4 2 2 3" xfId="34026"/>
    <cellStyle name="Normal 5 11 4 2 3" xfId="34027"/>
    <cellStyle name="Normal 5 11 4 2 4" xfId="34028"/>
    <cellStyle name="Normal 5 11 4 3" xfId="34029"/>
    <cellStyle name="Normal 5 11 4 3 2" xfId="34030"/>
    <cellStyle name="Normal 5 11 4 3 3" xfId="34031"/>
    <cellStyle name="Normal 5 11 4 4" xfId="34032"/>
    <cellStyle name="Normal 5 11 4 5" xfId="34033"/>
    <cellStyle name="Normal 5 11 5" xfId="34034"/>
    <cellStyle name="Normal 5 11 5 2" xfId="34035"/>
    <cellStyle name="Normal 5 11 5 2 2" xfId="34036"/>
    <cellStyle name="Normal 5 11 5 2 2 2" xfId="34037"/>
    <cellStyle name="Normal 5 11 5 2 2 3" xfId="34038"/>
    <cellStyle name="Normal 5 11 5 2 3" xfId="34039"/>
    <cellStyle name="Normal 5 11 5 2 4" xfId="34040"/>
    <cellStyle name="Normal 5 11 5 3" xfId="34041"/>
    <cellStyle name="Normal 5 11 5 3 2" xfId="34042"/>
    <cellStyle name="Normal 5 11 5 3 3" xfId="34043"/>
    <cellStyle name="Normal 5 11 5 4" xfId="34044"/>
    <cellStyle name="Normal 5 11 5 5" xfId="34045"/>
    <cellStyle name="Normal 5 11 6" xfId="34046"/>
    <cellStyle name="Normal 5 11 6 2" xfId="34047"/>
    <cellStyle name="Normal 5 11 6 2 2" xfId="34048"/>
    <cellStyle name="Normal 5 11 6 2 2 2" xfId="34049"/>
    <cellStyle name="Normal 5 11 6 2 2 3" xfId="34050"/>
    <cellStyle name="Normal 5 11 6 2 3" xfId="34051"/>
    <cellStyle name="Normal 5 11 6 2 4" xfId="34052"/>
    <cellStyle name="Normal 5 11 6 3" xfId="34053"/>
    <cellStyle name="Normal 5 11 6 3 2" xfId="34054"/>
    <cellStyle name="Normal 5 11 6 3 3" xfId="34055"/>
    <cellStyle name="Normal 5 11 6 4" xfId="34056"/>
    <cellStyle name="Normal 5 11 6 5" xfId="34057"/>
    <cellStyle name="Normal 5 11 7" xfId="34058"/>
    <cellStyle name="Normal 5 11 7 2" xfId="34059"/>
    <cellStyle name="Normal 5 11 7 2 2" xfId="34060"/>
    <cellStyle name="Normal 5 11 7 2 3" xfId="34061"/>
    <cellStyle name="Normal 5 11 7 3" xfId="34062"/>
    <cellStyle name="Normal 5 11 7 4" xfId="34063"/>
    <cellStyle name="Normal 5 11 8" xfId="34064"/>
    <cellStyle name="Normal 5 11 8 2" xfId="34065"/>
    <cellStyle name="Normal 5 11 8 3" xfId="34066"/>
    <cellStyle name="Normal 5 11 9" xfId="34067"/>
    <cellStyle name="Normal 5 12" xfId="34068"/>
    <cellStyle name="Normal 5 12 10" xfId="34069"/>
    <cellStyle name="Normal 5 12 2" xfId="34070"/>
    <cellStyle name="Normal 5 12 2 2" xfId="34071"/>
    <cellStyle name="Normal 5 12 2 2 2" xfId="34072"/>
    <cellStyle name="Normal 5 12 2 2 2 2" xfId="34073"/>
    <cellStyle name="Normal 5 12 2 2 2 2 2" xfId="34074"/>
    <cellStyle name="Normal 5 12 2 2 2 2 3" xfId="34075"/>
    <cellStyle name="Normal 5 12 2 2 2 3" xfId="34076"/>
    <cellStyle name="Normal 5 12 2 2 2 4" xfId="34077"/>
    <cellStyle name="Normal 5 12 2 2 3" xfId="34078"/>
    <cellStyle name="Normal 5 12 2 2 3 2" xfId="34079"/>
    <cellStyle name="Normal 5 12 2 2 3 3" xfId="34080"/>
    <cellStyle name="Normal 5 12 2 2 4" xfId="34081"/>
    <cellStyle name="Normal 5 12 2 2 5" xfId="34082"/>
    <cellStyle name="Normal 5 12 2 3" xfId="34083"/>
    <cellStyle name="Normal 5 12 2 3 2" xfId="34084"/>
    <cellStyle name="Normal 5 12 2 3 2 2" xfId="34085"/>
    <cellStyle name="Normal 5 12 2 3 2 2 2" xfId="34086"/>
    <cellStyle name="Normal 5 12 2 3 2 2 3" xfId="34087"/>
    <cellStyle name="Normal 5 12 2 3 2 3" xfId="34088"/>
    <cellStyle name="Normal 5 12 2 3 2 4" xfId="34089"/>
    <cellStyle name="Normal 5 12 2 3 3" xfId="34090"/>
    <cellStyle name="Normal 5 12 2 3 3 2" xfId="34091"/>
    <cellStyle name="Normal 5 12 2 3 3 3" xfId="34092"/>
    <cellStyle name="Normal 5 12 2 3 4" xfId="34093"/>
    <cellStyle name="Normal 5 12 2 3 5" xfId="34094"/>
    <cellStyle name="Normal 5 12 2 4" xfId="34095"/>
    <cellStyle name="Normal 5 12 2 4 2" xfId="34096"/>
    <cellStyle name="Normal 5 12 2 4 2 2" xfId="34097"/>
    <cellStyle name="Normal 5 12 2 4 2 2 2" xfId="34098"/>
    <cellStyle name="Normal 5 12 2 4 2 2 3" xfId="34099"/>
    <cellStyle name="Normal 5 12 2 4 2 3" xfId="34100"/>
    <cellStyle name="Normal 5 12 2 4 2 4" xfId="34101"/>
    <cellStyle name="Normal 5 12 2 4 3" xfId="34102"/>
    <cellStyle name="Normal 5 12 2 4 3 2" xfId="34103"/>
    <cellStyle name="Normal 5 12 2 4 3 3" xfId="34104"/>
    <cellStyle name="Normal 5 12 2 4 4" xfId="34105"/>
    <cellStyle name="Normal 5 12 2 4 5" xfId="34106"/>
    <cellStyle name="Normal 5 12 2 5" xfId="34107"/>
    <cellStyle name="Normal 5 12 2 5 2" xfId="34108"/>
    <cellStyle name="Normal 5 12 2 5 2 2" xfId="34109"/>
    <cellStyle name="Normal 5 12 2 5 2 3" xfId="34110"/>
    <cellStyle name="Normal 5 12 2 5 3" xfId="34111"/>
    <cellStyle name="Normal 5 12 2 5 4" xfId="34112"/>
    <cellStyle name="Normal 5 12 2 6" xfId="34113"/>
    <cellStyle name="Normal 5 12 2 6 2" xfId="34114"/>
    <cellStyle name="Normal 5 12 2 6 3" xfId="34115"/>
    <cellStyle name="Normal 5 12 2 7" xfId="34116"/>
    <cellStyle name="Normal 5 12 2 8" xfId="34117"/>
    <cellStyle name="Normal 5 12 2 9" xfId="34118"/>
    <cellStyle name="Normal 5 12 3" xfId="34119"/>
    <cellStyle name="Normal 5 12 3 2" xfId="34120"/>
    <cellStyle name="Normal 5 12 3 2 2" xfId="34121"/>
    <cellStyle name="Normal 5 12 3 2 2 2" xfId="34122"/>
    <cellStyle name="Normal 5 12 3 2 2 3" xfId="34123"/>
    <cellStyle name="Normal 5 12 3 2 3" xfId="34124"/>
    <cellStyle name="Normal 5 12 3 2 4" xfId="34125"/>
    <cellStyle name="Normal 5 12 3 3" xfId="34126"/>
    <cellStyle name="Normal 5 12 3 3 2" xfId="34127"/>
    <cellStyle name="Normal 5 12 3 3 3" xfId="34128"/>
    <cellStyle name="Normal 5 12 3 4" xfId="34129"/>
    <cellStyle name="Normal 5 12 3 5" xfId="34130"/>
    <cellStyle name="Normal 5 12 4" xfId="34131"/>
    <cellStyle name="Normal 5 12 4 2" xfId="34132"/>
    <cellStyle name="Normal 5 12 4 2 2" xfId="34133"/>
    <cellStyle name="Normal 5 12 4 2 2 2" xfId="34134"/>
    <cellStyle name="Normal 5 12 4 2 2 3" xfId="34135"/>
    <cellStyle name="Normal 5 12 4 2 3" xfId="34136"/>
    <cellStyle name="Normal 5 12 4 2 4" xfId="34137"/>
    <cellStyle name="Normal 5 12 4 3" xfId="34138"/>
    <cellStyle name="Normal 5 12 4 3 2" xfId="34139"/>
    <cellStyle name="Normal 5 12 4 3 3" xfId="34140"/>
    <cellStyle name="Normal 5 12 4 4" xfId="34141"/>
    <cellStyle name="Normal 5 12 4 5" xfId="34142"/>
    <cellStyle name="Normal 5 12 5" xfId="34143"/>
    <cellStyle name="Normal 5 12 5 2" xfId="34144"/>
    <cellStyle name="Normal 5 12 5 2 2" xfId="34145"/>
    <cellStyle name="Normal 5 12 5 2 2 2" xfId="34146"/>
    <cellStyle name="Normal 5 12 5 2 2 3" xfId="34147"/>
    <cellStyle name="Normal 5 12 5 2 3" xfId="34148"/>
    <cellStyle name="Normal 5 12 5 2 4" xfId="34149"/>
    <cellStyle name="Normal 5 12 5 3" xfId="34150"/>
    <cellStyle name="Normal 5 12 5 3 2" xfId="34151"/>
    <cellStyle name="Normal 5 12 5 3 3" xfId="34152"/>
    <cellStyle name="Normal 5 12 5 4" xfId="34153"/>
    <cellStyle name="Normal 5 12 5 5" xfId="34154"/>
    <cellStyle name="Normal 5 12 6" xfId="34155"/>
    <cellStyle name="Normal 5 12 6 2" xfId="34156"/>
    <cellStyle name="Normal 5 12 6 2 2" xfId="34157"/>
    <cellStyle name="Normal 5 12 6 2 3" xfId="34158"/>
    <cellStyle name="Normal 5 12 6 3" xfId="34159"/>
    <cellStyle name="Normal 5 12 6 4" xfId="34160"/>
    <cellStyle name="Normal 5 12 7" xfId="34161"/>
    <cellStyle name="Normal 5 12 7 2" xfId="34162"/>
    <cellStyle name="Normal 5 12 7 3" xfId="34163"/>
    <cellStyle name="Normal 5 12 8" xfId="34164"/>
    <cellStyle name="Normal 5 12 9" xfId="34165"/>
    <cellStyle name="Normal 5 13" xfId="34166"/>
    <cellStyle name="Normal 5 13 2" xfId="34167"/>
    <cellStyle name="Normal 5 13 2 2" xfId="34168"/>
    <cellStyle name="Normal 5 13 2 2 2" xfId="34169"/>
    <cellStyle name="Normal 5 13 2 2 2 2" xfId="34170"/>
    <cellStyle name="Normal 5 13 2 2 2 3" xfId="34171"/>
    <cellStyle name="Normal 5 13 2 2 3" xfId="34172"/>
    <cellStyle name="Normal 5 13 2 2 4" xfId="34173"/>
    <cellStyle name="Normal 5 13 2 3" xfId="34174"/>
    <cellStyle name="Normal 5 13 2 3 2" xfId="34175"/>
    <cellStyle name="Normal 5 13 2 3 3" xfId="34176"/>
    <cellStyle name="Normal 5 13 2 4" xfId="34177"/>
    <cellStyle name="Normal 5 13 2 5" xfId="34178"/>
    <cellStyle name="Normal 5 13 3" xfId="34179"/>
    <cellStyle name="Normal 5 13 3 2" xfId="34180"/>
    <cellStyle name="Normal 5 13 3 2 2" xfId="34181"/>
    <cellStyle name="Normal 5 13 3 2 2 2" xfId="34182"/>
    <cellStyle name="Normal 5 13 3 2 2 3" xfId="34183"/>
    <cellStyle name="Normal 5 13 3 2 3" xfId="34184"/>
    <cellStyle name="Normal 5 13 3 2 4" xfId="34185"/>
    <cellStyle name="Normal 5 13 3 3" xfId="34186"/>
    <cellStyle name="Normal 5 13 3 3 2" xfId="34187"/>
    <cellStyle name="Normal 5 13 3 3 3" xfId="34188"/>
    <cellStyle name="Normal 5 13 3 4" xfId="34189"/>
    <cellStyle name="Normal 5 13 3 5" xfId="34190"/>
    <cellStyle name="Normal 5 13 4" xfId="34191"/>
    <cellStyle name="Normal 5 13 4 2" xfId="34192"/>
    <cellStyle name="Normal 5 13 4 2 2" xfId="34193"/>
    <cellStyle name="Normal 5 13 4 2 2 2" xfId="34194"/>
    <cellStyle name="Normal 5 13 4 2 2 3" xfId="34195"/>
    <cellStyle name="Normal 5 13 4 2 3" xfId="34196"/>
    <cellStyle name="Normal 5 13 4 2 4" xfId="34197"/>
    <cellStyle name="Normal 5 13 4 3" xfId="34198"/>
    <cellStyle name="Normal 5 13 4 3 2" xfId="34199"/>
    <cellStyle name="Normal 5 13 4 3 3" xfId="34200"/>
    <cellStyle name="Normal 5 13 4 4" xfId="34201"/>
    <cellStyle name="Normal 5 13 4 5" xfId="34202"/>
    <cellStyle name="Normal 5 13 5" xfId="34203"/>
    <cellStyle name="Normal 5 13 5 2" xfId="34204"/>
    <cellStyle name="Normal 5 13 5 2 2" xfId="34205"/>
    <cellStyle name="Normal 5 13 5 2 3" xfId="34206"/>
    <cellStyle name="Normal 5 13 5 3" xfId="34207"/>
    <cellStyle name="Normal 5 13 5 4" xfId="34208"/>
    <cellStyle name="Normal 5 13 6" xfId="34209"/>
    <cellStyle name="Normal 5 13 6 2" xfId="34210"/>
    <cellStyle name="Normal 5 13 6 3" xfId="34211"/>
    <cellStyle name="Normal 5 13 7" xfId="34212"/>
    <cellStyle name="Normal 5 13 8" xfId="34213"/>
    <cellStyle name="Normal 5 13 9" xfId="34214"/>
    <cellStyle name="Normal 5 14" xfId="34215"/>
    <cellStyle name="Normal 5 15" xfId="34216"/>
    <cellStyle name="Normal 5 15 2" xfId="34217"/>
    <cellStyle name="Normal 5 16" xfId="34218"/>
    <cellStyle name="Normal 5 16 2" xfId="34219"/>
    <cellStyle name="Normal 5 16 2 2" xfId="34220"/>
    <cellStyle name="Normal 5 16 3" xfId="34221"/>
    <cellStyle name="Normal 5 17" xfId="34222"/>
    <cellStyle name="Normal 5 17 2" xfId="34223"/>
    <cellStyle name="Normal 5 17 2 2" xfId="34224"/>
    <cellStyle name="Normal 5 17 3" xfId="34225"/>
    <cellStyle name="Normal 5 18" xfId="34226"/>
    <cellStyle name="Normal 5 19" xfId="34227"/>
    <cellStyle name="Normal 5 2" xfId="34228"/>
    <cellStyle name="Normal 5 2 10" xfId="34229"/>
    <cellStyle name="Normal 5 2 11" xfId="34230"/>
    <cellStyle name="Normal 5 2 12" xfId="34231"/>
    <cellStyle name="Normal 5 2 2" xfId="34232"/>
    <cellStyle name="Normal 5 2 2 2" xfId="34233"/>
    <cellStyle name="Normal 5 2 2 3" xfId="34234"/>
    <cellStyle name="Normal 5 2 2 4" xfId="34235"/>
    <cellStyle name="Normal 5 2 2 5" xfId="34236"/>
    <cellStyle name="Normal 5 2 3" xfId="34237"/>
    <cellStyle name="Normal 5 2 3 2" xfId="34238"/>
    <cellStyle name="Normal 5 2 3 3" xfId="34239"/>
    <cellStyle name="Normal 5 2 3 4" xfId="34240"/>
    <cellStyle name="Normal 5 2 3 5" xfId="34241"/>
    <cellStyle name="Normal 5 2 4" xfId="34242"/>
    <cellStyle name="Normal 5 2 4 10" xfId="34243"/>
    <cellStyle name="Normal 5 2 4 11" xfId="34244"/>
    <cellStyle name="Normal 5 2 4 2" xfId="34245"/>
    <cellStyle name="Normal 5 2 4 2 10" xfId="34246"/>
    <cellStyle name="Normal 5 2 4 2 2" xfId="34247"/>
    <cellStyle name="Normal 5 2 4 2 2 2" xfId="34248"/>
    <cellStyle name="Normal 5 2 4 2 2 2 2" xfId="34249"/>
    <cellStyle name="Normal 5 2 4 2 2 2 2 2" xfId="34250"/>
    <cellStyle name="Normal 5 2 4 2 2 2 2 2 2" xfId="34251"/>
    <cellStyle name="Normal 5 2 4 2 2 2 2 2 3" xfId="34252"/>
    <cellStyle name="Normal 5 2 4 2 2 2 2 3" xfId="34253"/>
    <cellStyle name="Normal 5 2 4 2 2 2 2 4" xfId="34254"/>
    <cellStyle name="Normal 5 2 4 2 2 2 3" xfId="34255"/>
    <cellStyle name="Normal 5 2 4 2 2 2 3 2" xfId="34256"/>
    <cellStyle name="Normal 5 2 4 2 2 2 3 3" xfId="34257"/>
    <cellStyle name="Normal 5 2 4 2 2 2 4" xfId="34258"/>
    <cellStyle name="Normal 5 2 4 2 2 2 5" xfId="34259"/>
    <cellStyle name="Normal 5 2 4 2 2 3" xfId="34260"/>
    <cellStyle name="Normal 5 2 4 2 2 3 2" xfId="34261"/>
    <cellStyle name="Normal 5 2 4 2 2 3 2 2" xfId="34262"/>
    <cellStyle name="Normal 5 2 4 2 2 3 2 2 2" xfId="34263"/>
    <cellStyle name="Normal 5 2 4 2 2 3 2 2 3" xfId="34264"/>
    <cellStyle name="Normal 5 2 4 2 2 3 2 3" xfId="34265"/>
    <cellStyle name="Normal 5 2 4 2 2 3 2 4" xfId="34266"/>
    <cellStyle name="Normal 5 2 4 2 2 3 3" xfId="34267"/>
    <cellStyle name="Normal 5 2 4 2 2 3 3 2" xfId="34268"/>
    <cellStyle name="Normal 5 2 4 2 2 3 3 3" xfId="34269"/>
    <cellStyle name="Normal 5 2 4 2 2 3 4" xfId="34270"/>
    <cellStyle name="Normal 5 2 4 2 2 3 5" xfId="34271"/>
    <cellStyle name="Normal 5 2 4 2 2 4" xfId="34272"/>
    <cellStyle name="Normal 5 2 4 2 2 4 2" xfId="34273"/>
    <cellStyle name="Normal 5 2 4 2 2 4 2 2" xfId="34274"/>
    <cellStyle name="Normal 5 2 4 2 2 4 2 2 2" xfId="34275"/>
    <cellStyle name="Normal 5 2 4 2 2 4 2 2 3" xfId="34276"/>
    <cellStyle name="Normal 5 2 4 2 2 4 2 3" xfId="34277"/>
    <cellStyle name="Normal 5 2 4 2 2 4 2 4" xfId="34278"/>
    <cellStyle name="Normal 5 2 4 2 2 4 3" xfId="34279"/>
    <cellStyle name="Normal 5 2 4 2 2 4 3 2" xfId="34280"/>
    <cellStyle name="Normal 5 2 4 2 2 4 3 3" xfId="34281"/>
    <cellStyle name="Normal 5 2 4 2 2 4 4" xfId="34282"/>
    <cellStyle name="Normal 5 2 4 2 2 4 5" xfId="34283"/>
    <cellStyle name="Normal 5 2 4 2 2 5" xfId="34284"/>
    <cellStyle name="Normal 5 2 4 2 2 5 2" xfId="34285"/>
    <cellStyle name="Normal 5 2 4 2 2 5 2 2" xfId="34286"/>
    <cellStyle name="Normal 5 2 4 2 2 5 2 3" xfId="34287"/>
    <cellStyle name="Normal 5 2 4 2 2 5 3" xfId="34288"/>
    <cellStyle name="Normal 5 2 4 2 2 5 4" xfId="34289"/>
    <cellStyle name="Normal 5 2 4 2 2 6" xfId="34290"/>
    <cellStyle name="Normal 5 2 4 2 2 6 2" xfId="34291"/>
    <cellStyle name="Normal 5 2 4 2 2 6 3" xfId="34292"/>
    <cellStyle name="Normal 5 2 4 2 2 7" xfId="34293"/>
    <cellStyle name="Normal 5 2 4 2 2 8" xfId="34294"/>
    <cellStyle name="Normal 5 2 4 2 2 9" xfId="34295"/>
    <cellStyle name="Normal 5 2 4 2 3" xfId="34296"/>
    <cellStyle name="Normal 5 2 4 2 3 2" xfId="34297"/>
    <cellStyle name="Normal 5 2 4 2 3 2 2" xfId="34298"/>
    <cellStyle name="Normal 5 2 4 2 3 2 2 2" xfId="34299"/>
    <cellStyle name="Normal 5 2 4 2 3 2 2 3" xfId="34300"/>
    <cellStyle name="Normal 5 2 4 2 3 2 3" xfId="34301"/>
    <cellStyle name="Normal 5 2 4 2 3 2 4" xfId="34302"/>
    <cellStyle name="Normal 5 2 4 2 3 3" xfId="34303"/>
    <cellStyle name="Normal 5 2 4 2 3 3 2" xfId="34304"/>
    <cellStyle name="Normal 5 2 4 2 3 3 3" xfId="34305"/>
    <cellStyle name="Normal 5 2 4 2 3 4" xfId="34306"/>
    <cellStyle name="Normal 5 2 4 2 3 5" xfId="34307"/>
    <cellStyle name="Normal 5 2 4 2 4" xfId="34308"/>
    <cellStyle name="Normal 5 2 4 2 4 2" xfId="34309"/>
    <cellStyle name="Normal 5 2 4 2 4 2 2" xfId="34310"/>
    <cellStyle name="Normal 5 2 4 2 4 2 2 2" xfId="34311"/>
    <cellStyle name="Normal 5 2 4 2 4 2 2 3" xfId="34312"/>
    <cellStyle name="Normal 5 2 4 2 4 2 3" xfId="34313"/>
    <cellStyle name="Normal 5 2 4 2 4 2 4" xfId="34314"/>
    <cellStyle name="Normal 5 2 4 2 4 3" xfId="34315"/>
    <cellStyle name="Normal 5 2 4 2 4 3 2" xfId="34316"/>
    <cellStyle name="Normal 5 2 4 2 4 3 3" xfId="34317"/>
    <cellStyle name="Normal 5 2 4 2 4 4" xfId="34318"/>
    <cellStyle name="Normal 5 2 4 2 4 5" xfId="34319"/>
    <cellStyle name="Normal 5 2 4 2 5" xfId="34320"/>
    <cellStyle name="Normal 5 2 4 2 5 2" xfId="34321"/>
    <cellStyle name="Normal 5 2 4 2 5 2 2" xfId="34322"/>
    <cellStyle name="Normal 5 2 4 2 5 2 2 2" xfId="34323"/>
    <cellStyle name="Normal 5 2 4 2 5 2 2 3" xfId="34324"/>
    <cellStyle name="Normal 5 2 4 2 5 2 3" xfId="34325"/>
    <cellStyle name="Normal 5 2 4 2 5 2 4" xfId="34326"/>
    <cellStyle name="Normal 5 2 4 2 5 3" xfId="34327"/>
    <cellStyle name="Normal 5 2 4 2 5 3 2" xfId="34328"/>
    <cellStyle name="Normal 5 2 4 2 5 3 3" xfId="34329"/>
    <cellStyle name="Normal 5 2 4 2 5 4" xfId="34330"/>
    <cellStyle name="Normal 5 2 4 2 5 5" xfId="34331"/>
    <cellStyle name="Normal 5 2 4 2 6" xfId="34332"/>
    <cellStyle name="Normal 5 2 4 2 6 2" xfId="34333"/>
    <cellStyle name="Normal 5 2 4 2 6 2 2" xfId="34334"/>
    <cellStyle name="Normal 5 2 4 2 6 2 3" xfId="34335"/>
    <cellStyle name="Normal 5 2 4 2 6 3" xfId="34336"/>
    <cellStyle name="Normal 5 2 4 2 6 4" xfId="34337"/>
    <cellStyle name="Normal 5 2 4 2 7" xfId="34338"/>
    <cellStyle name="Normal 5 2 4 2 7 2" xfId="34339"/>
    <cellStyle name="Normal 5 2 4 2 7 3" xfId="34340"/>
    <cellStyle name="Normal 5 2 4 2 8" xfId="34341"/>
    <cellStyle name="Normal 5 2 4 2 9" xfId="34342"/>
    <cellStyle name="Normal 5 2 4 3" xfId="34343"/>
    <cellStyle name="Normal 5 2 4 3 2" xfId="34344"/>
    <cellStyle name="Normal 5 2 4 3 2 2" xfId="34345"/>
    <cellStyle name="Normal 5 2 4 3 2 2 2" xfId="34346"/>
    <cellStyle name="Normal 5 2 4 3 2 2 2 2" xfId="34347"/>
    <cellStyle name="Normal 5 2 4 3 2 2 2 3" xfId="34348"/>
    <cellStyle name="Normal 5 2 4 3 2 2 3" xfId="34349"/>
    <cellStyle name="Normal 5 2 4 3 2 2 4" xfId="34350"/>
    <cellStyle name="Normal 5 2 4 3 2 3" xfId="34351"/>
    <cellStyle name="Normal 5 2 4 3 2 3 2" xfId="34352"/>
    <cellStyle name="Normal 5 2 4 3 2 3 3" xfId="34353"/>
    <cellStyle name="Normal 5 2 4 3 2 4" xfId="34354"/>
    <cellStyle name="Normal 5 2 4 3 2 5" xfId="34355"/>
    <cellStyle name="Normal 5 2 4 3 3" xfId="34356"/>
    <cellStyle name="Normal 5 2 4 3 3 2" xfId="34357"/>
    <cellStyle name="Normal 5 2 4 3 3 2 2" xfId="34358"/>
    <cellStyle name="Normal 5 2 4 3 3 2 2 2" xfId="34359"/>
    <cellStyle name="Normal 5 2 4 3 3 2 2 3" xfId="34360"/>
    <cellStyle name="Normal 5 2 4 3 3 2 3" xfId="34361"/>
    <cellStyle name="Normal 5 2 4 3 3 2 4" xfId="34362"/>
    <cellStyle name="Normal 5 2 4 3 3 3" xfId="34363"/>
    <cellStyle name="Normal 5 2 4 3 3 3 2" xfId="34364"/>
    <cellStyle name="Normal 5 2 4 3 3 3 3" xfId="34365"/>
    <cellStyle name="Normal 5 2 4 3 3 4" xfId="34366"/>
    <cellStyle name="Normal 5 2 4 3 3 5" xfId="34367"/>
    <cellStyle name="Normal 5 2 4 3 4" xfId="34368"/>
    <cellStyle name="Normal 5 2 4 3 4 2" xfId="34369"/>
    <cellStyle name="Normal 5 2 4 3 4 2 2" xfId="34370"/>
    <cellStyle name="Normal 5 2 4 3 4 2 2 2" xfId="34371"/>
    <cellStyle name="Normal 5 2 4 3 4 2 2 3" xfId="34372"/>
    <cellStyle name="Normal 5 2 4 3 4 2 3" xfId="34373"/>
    <cellStyle name="Normal 5 2 4 3 4 2 4" xfId="34374"/>
    <cellStyle name="Normal 5 2 4 3 4 3" xfId="34375"/>
    <cellStyle name="Normal 5 2 4 3 4 3 2" xfId="34376"/>
    <cellStyle name="Normal 5 2 4 3 4 3 3" xfId="34377"/>
    <cellStyle name="Normal 5 2 4 3 4 4" xfId="34378"/>
    <cellStyle name="Normal 5 2 4 3 4 5" xfId="34379"/>
    <cellStyle name="Normal 5 2 4 3 5" xfId="34380"/>
    <cellStyle name="Normal 5 2 4 3 5 2" xfId="34381"/>
    <cellStyle name="Normal 5 2 4 3 5 2 2" xfId="34382"/>
    <cellStyle name="Normal 5 2 4 3 5 2 3" xfId="34383"/>
    <cellStyle name="Normal 5 2 4 3 5 3" xfId="34384"/>
    <cellStyle name="Normal 5 2 4 3 5 4" xfId="34385"/>
    <cellStyle name="Normal 5 2 4 3 6" xfId="34386"/>
    <cellStyle name="Normal 5 2 4 3 6 2" xfId="34387"/>
    <cellStyle name="Normal 5 2 4 3 6 3" xfId="34388"/>
    <cellStyle name="Normal 5 2 4 3 7" xfId="34389"/>
    <cellStyle name="Normal 5 2 4 3 8" xfId="34390"/>
    <cellStyle name="Normal 5 2 4 3 9" xfId="34391"/>
    <cellStyle name="Normal 5 2 4 4" xfId="34392"/>
    <cellStyle name="Normal 5 2 4 4 2" xfId="34393"/>
    <cellStyle name="Normal 5 2 4 4 2 2" xfId="34394"/>
    <cellStyle name="Normal 5 2 4 4 2 2 2" xfId="34395"/>
    <cellStyle name="Normal 5 2 4 4 2 2 3" xfId="34396"/>
    <cellStyle name="Normal 5 2 4 4 2 3" xfId="34397"/>
    <cellStyle name="Normal 5 2 4 4 2 4" xfId="34398"/>
    <cellStyle name="Normal 5 2 4 4 3" xfId="34399"/>
    <cellStyle name="Normal 5 2 4 4 3 2" xfId="34400"/>
    <cellStyle name="Normal 5 2 4 4 3 3" xfId="34401"/>
    <cellStyle name="Normal 5 2 4 4 4" xfId="34402"/>
    <cellStyle name="Normal 5 2 4 4 5" xfId="34403"/>
    <cellStyle name="Normal 5 2 4 5" xfId="34404"/>
    <cellStyle name="Normal 5 2 4 5 2" xfId="34405"/>
    <cellStyle name="Normal 5 2 4 5 2 2" xfId="34406"/>
    <cellStyle name="Normal 5 2 4 5 2 2 2" xfId="34407"/>
    <cellStyle name="Normal 5 2 4 5 2 2 3" xfId="34408"/>
    <cellStyle name="Normal 5 2 4 5 2 3" xfId="34409"/>
    <cellStyle name="Normal 5 2 4 5 2 4" xfId="34410"/>
    <cellStyle name="Normal 5 2 4 5 3" xfId="34411"/>
    <cellStyle name="Normal 5 2 4 5 3 2" xfId="34412"/>
    <cellStyle name="Normal 5 2 4 5 3 3" xfId="34413"/>
    <cellStyle name="Normal 5 2 4 5 4" xfId="34414"/>
    <cellStyle name="Normal 5 2 4 5 5" xfId="34415"/>
    <cellStyle name="Normal 5 2 4 6" xfId="34416"/>
    <cellStyle name="Normal 5 2 4 6 2" xfId="34417"/>
    <cellStyle name="Normal 5 2 4 6 2 2" xfId="34418"/>
    <cellStyle name="Normal 5 2 4 6 2 2 2" xfId="34419"/>
    <cellStyle name="Normal 5 2 4 6 2 2 3" xfId="34420"/>
    <cellStyle name="Normal 5 2 4 6 2 3" xfId="34421"/>
    <cellStyle name="Normal 5 2 4 6 2 4" xfId="34422"/>
    <cellStyle name="Normal 5 2 4 6 3" xfId="34423"/>
    <cellStyle name="Normal 5 2 4 6 3 2" xfId="34424"/>
    <cellStyle name="Normal 5 2 4 6 3 3" xfId="34425"/>
    <cellStyle name="Normal 5 2 4 6 4" xfId="34426"/>
    <cellStyle name="Normal 5 2 4 6 5" xfId="34427"/>
    <cellStyle name="Normal 5 2 4 7" xfId="34428"/>
    <cellStyle name="Normal 5 2 4 7 2" xfId="34429"/>
    <cellStyle name="Normal 5 2 4 7 2 2" xfId="34430"/>
    <cellStyle name="Normal 5 2 4 7 2 3" xfId="34431"/>
    <cellStyle name="Normal 5 2 4 7 3" xfId="34432"/>
    <cellStyle name="Normal 5 2 4 7 4" xfId="34433"/>
    <cellStyle name="Normal 5 2 4 8" xfId="34434"/>
    <cellStyle name="Normal 5 2 4 8 2" xfId="34435"/>
    <cellStyle name="Normal 5 2 4 8 3" xfId="34436"/>
    <cellStyle name="Normal 5 2 4 9" xfId="34437"/>
    <cellStyle name="Normal 5 2 5" xfId="34438"/>
    <cellStyle name="Normal 5 2 5 2" xfId="34439"/>
    <cellStyle name="Normal 5 2 6" xfId="34440"/>
    <cellStyle name="Normal 5 2 6 2" xfId="34441"/>
    <cellStyle name="Normal 5 2 7" xfId="34442"/>
    <cellStyle name="Normal 5 2 8" xfId="34443"/>
    <cellStyle name="Normal 5 2 9" xfId="34444"/>
    <cellStyle name="Normal 5 24" xfId="34445"/>
    <cellStyle name="Normal 5 24 2" xfId="34446"/>
    <cellStyle name="Normal 5 24 2 2" xfId="34447"/>
    <cellStyle name="Normal 5 24 3" xfId="34448"/>
    <cellStyle name="Normal 5 29" xfId="34449"/>
    <cellStyle name="Normal 5 29 2" xfId="34450"/>
    <cellStyle name="Normal 5 29 2 2" xfId="34451"/>
    <cellStyle name="Normal 5 29 3" xfId="34452"/>
    <cellStyle name="Normal 5 3" xfId="34453"/>
    <cellStyle name="Normal 5 3 10" xfId="34454"/>
    <cellStyle name="Normal 5 3 10 2" xfId="34455"/>
    <cellStyle name="Normal 5 3 10 2 2" xfId="34456"/>
    <cellStyle name="Normal 5 3 10 2 2 2" xfId="34457"/>
    <cellStyle name="Normal 5 3 10 2 2 2 2" xfId="34458"/>
    <cellStyle name="Normal 5 3 10 2 2 2 3" xfId="34459"/>
    <cellStyle name="Normal 5 3 10 2 2 3" xfId="34460"/>
    <cellStyle name="Normal 5 3 10 2 2 4" xfId="34461"/>
    <cellStyle name="Normal 5 3 10 2 3" xfId="34462"/>
    <cellStyle name="Normal 5 3 10 2 3 2" xfId="34463"/>
    <cellStyle name="Normal 5 3 10 2 3 3" xfId="34464"/>
    <cellStyle name="Normal 5 3 10 2 4" xfId="34465"/>
    <cellStyle name="Normal 5 3 10 2 5" xfId="34466"/>
    <cellStyle name="Normal 5 3 10 3" xfId="34467"/>
    <cellStyle name="Normal 5 3 10 3 2" xfId="34468"/>
    <cellStyle name="Normal 5 3 10 3 2 2" xfId="34469"/>
    <cellStyle name="Normal 5 3 10 3 2 2 2" xfId="34470"/>
    <cellStyle name="Normal 5 3 10 3 2 2 3" xfId="34471"/>
    <cellStyle name="Normal 5 3 10 3 2 3" xfId="34472"/>
    <cellStyle name="Normal 5 3 10 3 2 4" xfId="34473"/>
    <cellStyle name="Normal 5 3 10 3 3" xfId="34474"/>
    <cellStyle name="Normal 5 3 10 3 3 2" xfId="34475"/>
    <cellStyle name="Normal 5 3 10 3 3 3" xfId="34476"/>
    <cellStyle name="Normal 5 3 10 3 4" xfId="34477"/>
    <cellStyle name="Normal 5 3 10 3 5" xfId="34478"/>
    <cellStyle name="Normal 5 3 10 4" xfId="34479"/>
    <cellStyle name="Normal 5 3 10 4 2" xfId="34480"/>
    <cellStyle name="Normal 5 3 10 4 2 2" xfId="34481"/>
    <cellStyle name="Normal 5 3 10 4 2 2 2" xfId="34482"/>
    <cellStyle name="Normal 5 3 10 4 2 2 3" xfId="34483"/>
    <cellStyle name="Normal 5 3 10 4 2 3" xfId="34484"/>
    <cellStyle name="Normal 5 3 10 4 2 4" xfId="34485"/>
    <cellStyle name="Normal 5 3 10 4 3" xfId="34486"/>
    <cellStyle name="Normal 5 3 10 4 3 2" xfId="34487"/>
    <cellStyle name="Normal 5 3 10 4 3 3" xfId="34488"/>
    <cellStyle name="Normal 5 3 10 4 4" xfId="34489"/>
    <cellStyle name="Normal 5 3 10 4 5" xfId="34490"/>
    <cellStyle name="Normal 5 3 10 5" xfId="34491"/>
    <cellStyle name="Normal 5 3 10 5 2" xfId="34492"/>
    <cellStyle name="Normal 5 3 10 5 2 2" xfId="34493"/>
    <cellStyle name="Normal 5 3 10 5 2 3" xfId="34494"/>
    <cellStyle name="Normal 5 3 10 5 3" xfId="34495"/>
    <cellStyle name="Normal 5 3 10 5 4" xfId="34496"/>
    <cellStyle name="Normal 5 3 10 6" xfId="34497"/>
    <cellStyle name="Normal 5 3 10 6 2" xfId="34498"/>
    <cellStyle name="Normal 5 3 10 6 3" xfId="34499"/>
    <cellStyle name="Normal 5 3 10 7" xfId="34500"/>
    <cellStyle name="Normal 5 3 10 8" xfId="34501"/>
    <cellStyle name="Normal 5 3 10 9" xfId="34502"/>
    <cellStyle name="Normal 5 3 11" xfId="34503"/>
    <cellStyle name="Normal 5 3 11 2" xfId="34504"/>
    <cellStyle name="Normal 5 3 11 3" xfId="34505"/>
    <cellStyle name="Normal 5 3 12" xfId="34506"/>
    <cellStyle name="Normal 5 3 2" xfId="34507"/>
    <cellStyle name="Normal 5 3 2 10" xfId="34508"/>
    <cellStyle name="Normal 5 3 2 10 2" xfId="34509"/>
    <cellStyle name="Normal 5 3 2 10 2 2" xfId="34510"/>
    <cellStyle name="Normal 5 3 2 10 2 2 2" xfId="34511"/>
    <cellStyle name="Normal 5 3 2 10 2 2 3" xfId="34512"/>
    <cellStyle name="Normal 5 3 2 10 2 3" xfId="34513"/>
    <cellStyle name="Normal 5 3 2 10 2 4" xfId="34514"/>
    <cellStyle name="Normal 5 3 2 10 3" xfId="34515"/>
    <cellStyle name="Normal 5 3 2 10 3 2" xfId="34516"/>
    <cellStyle name="Normal 5 3 2 10 3 3" xfId="34517"/>
    <cellStyle name="Normal 5 3 2 10 4" xfId="34518"/>
    <cellStyle name="Normal 5 3 2 10 5" xfId="34519"/>
    <cellStyle name="Normal 5 3 2 11" xfId="34520"/>
    <cellStyle name="Normal 5 3 2 11 2" xfId="34521"/>
    <cellStyle name="Normal 5 3 2 11 2 2" xfId="34522"/>
    <cellStyle name="Normal 5 3 2 11 2 2 2" xfId="34523"/>
    <cellStyle name="Normal 5 3 2 11 2 2 3" xfId="34524"/>
    <cellStyle name="Normal 5 3 2 11 2 3" xfId="34525"/>
    <cellStyle name="Normal 5 3 2 11 2 4" xfId="34526"/>
    <cellStyle name="Normal 5 3 2 11 3" xfId="34527"/>
    <cellStyle name="Normal 5 3 2 11 3 2" xfId="34528"/>
    <cellStyle name="Normal 5 3 2 11 3 3" xfId="34529"/>
    <cellStyle name="Normal 5 3 2 11 4" xfId="34530"/>
    <cellStyle name="Normal 5 3 2 11 5" xfId="34531"/>
    <cellStyle name="Normal 5 3 2 12" xfId="34532"/>
    <cellStyle name="Normal 5 3 2 12 2" xfId="34533"/>
    <cellStyle name="Normal 5 3 2 12 2 2" xfId="34534"/>
    <cellStyle name="Normal 5 3 2 12 2 3" xfId="34535"/>
    <cellStyle name="Normal 5 3 2 12 3" xfId="34536"/>
    <cellStyle name="Normal 5 3 2 12 4" xfId="34537"/>
    <cellStyle name="Normal 5 3 2 13" xfId="34538"/>
    <cellStyle name="Normal 5 3 2 13 2" xfId="34539"/>
    <cellStyle name="Normal 5 3 2 13 3" xfId="34540"/>
    <cellStyle name="Normal 5 3 2 14" xfId="34541"/>
    <cellStyle name="Normal 5 3 2 14 2" xfId="34542"/>
    <cellStyle name="Normal 5 3 2 14 3" xfId="34543"/>
    <cellStyle name="Normal 5 3 2 15" xfId="34544"/>
    <cellStyle name="Normal 5 3 2 16" xfId="34545"/>
    <cellStyle name="Normal 5 3 2 2" xfId="34546"/>
    <cellStyle name="Normal 5 3 2 2 10" xfId="34547"/>
    <cellStyle name="Normal 5 3 2 2 10 2" xfId="34548"/>
    <cellStyle name="Normal 5 3 2 2 10 3" xfId="34549"/>
    <cellStyle name="Normal 5 3 2 2 11" xfId="34550"/>
    <cellStyle name="Normal 5 3 2 2 12" xfId="34551"/>
    <cellStyle name="Normal 5 3 2 2 2" xfId="34552"/>
    <cellStyle name="Normal 5 3 2 2 2 10" xfId="34553"/>
    <cellStyle name="Normal 5 3 2 2 2 2" xfId="34554"/>
    <cellStyle name="Normal 5 3 2 2 2 2 2" xfId="34555"/>
    <cellStyle name="Normal 5 3 2 2 2 2 2 2" xfId="34556"/>
    <cellStyle name="Normal 5 3 2 2 2 2 2 2 2" xfId="34557"/>
    <cellStyle name="Normal 5 3 2 2 2 2 2 2 3" xfId="34558"/>
    <cellStyle name="Normal 5 3 2 2 2 2 2 3" xfId="34559"/>
    <cellStyle name="Normal 5 3 2 2 2 2 2 4" xfId="34560"/>
    <cellStyle name="Normal 5 3 2 2 2 2 3" xfId="34561"/>
    <cellStyle name="Normal 5 3 2 2 2 2 3 2" xfId="34562"/>
    <cellStyle name="Normal 5 3 2 2 2 2 3 3" xfId="34563"/>
    <cellStyle name="Normal 5 3 2 2 2 2 4" xfId="34564"/>
    <cellStyle name="Normal 5 3 2 2 2 2 5" xfId="34565"/>
    <cellStyle name="Normal 5 3 2 2 2 3" xfId="34566"/>
    <cellStyle name="Normal 5 3 2 2 2 3 2" xfId="34567"/>
    <cellStyle name="Normal 5 3 2 2 2 3 2 2" xfId="34568"/>
    <cellStyle name="Normal 5 3 2 2 2 3 2 2 2" xfId="34569"/>
    <cellStyle name="Normal 5 3 2 2 2 3 2 2 3" xfId="34570"/>
    <cellStyle name="Normal 5 3 2 2 2 3 2 3" xfId="34571"/>
    <cellStyle name="Normal 5 3 2 2 2 3 2 4" xfId="34572"/>
    <cellStyle name="Normal 5 3 2 2 2 3 3" xfId="34573"/>
    <cellStyle name="Normal 5 3 2 2 2 3 3 2" xfId="34574"/>
    <cellStyle name="Normal 5 3 2 2 2 3 3 3" xfId="34575"/>
    <cellStyle name="Normal 5 3 2 2 2 3 4" xfId="34576"/>
    <cellStyle name="Normal 5 3 2 2 2 3 5" xfId="34577"/>
    <cellStyle name="Normal 5 3 2 2 2 4" xfId="34578"/>
    <cellStyle name="Normal 5 3 2 2 2 4 2" xfId="34579"/>
    <cellStyle name="Normal 5 3 2 2 2 4 2 2" xfId="34580"/>
    <cellStyle name="Normal 5 3 2 2 2 4 2 2 2" xfId="34581"/>
    <cellStyle name="Normal 5 3 2 2 2 4 2 2 3" xfId="34582"/>
    <cellStyle name="Normal 5 3 2 2 2 4 2 3" xfId="34583"/>
    <cellStyle name="Normal 5 3 2 2 2 4 2 4" xfId="34584"/>
    <cellStyle name="Normal 5 3 2 2 2 4 3" xfId="34585"/>
    <cellStyle name="Normal 5 3 2 2 2 4 3 2" xfId="34586"/>
    <cellStyle name="Normal 5 3 2 2 2 4 3 3" xfId="34587"/>
    <cellStyle name="Normal 5 3 2 2 2 4 4" xfId="34588"/>
    <cellStyle name="Normal 5 3 2 2 2 4 5" xfId="34589"/>
    <cellStyle name="Normal 5 3 2 2 2 5" xfId="34590"/>
    <cellStyle name="Normal 5 3 2 2 2 5 2" xfId="34591"/>
    <cellStyle name="Normal 5 3 2 2 2 5 2 2" xfId="34592"/>
    <cellStyle name="Normal 5 3 2 2 2 5 2 2 2" xfId="34593"/>
    <cellStyle name="Normal 5 3 2 2 2 5 2 2 3" xfId="34594"/>
    <cellStyle name="Normal 5 3 2 2 2 5 2 3" xfId="34595"/>
    <cellStyle name="Normal 5 3 2 2 2 5 2 4" xfId="34596"/>
    <cellStyle name="Normal 5 3 2 2 2 5 3" xfId="34597"/>
    <cellStyle name="Normal 5 3 2 2 2 5 3 2" xfId="34598"/>
    <cellStyle name="Normal 5 3 2 2 2 5 3 3" xfId="34599"/>
    <cellStyle name="Normal 5 3 2 2 2 5 4" xfId="34600"/>
    <cellStyle name="Normal 5 3 2 2 2 5 5" xfId="34601"/>
    <cellStyle name="Normal 5 3 2 2 2 6" xfId="34602"/>
    <cellStyle name="Normal 5 3 2 2 2 6 2" xfId="34603"/>
    <cellStyle name="Normal 5 3 2 2 2 6 2 2" xfId="34604"/>
    <cellStyle name="Normal 5 3 2 2 2 6 2 3" xfId="34605"/>
    <cellStyle name="Normal 5 3 2 2 2 6 3" xfId="34606"/>
    <cellStyle name="Normal 5 3 2 2 2 6 4" xfId="34607"/>
    <cellStyle name="Normal 5 3 2 2 2 7" xfId="34608"/>
    <cellStyle name="Normal 5 3 2 2 2 7 2" xfId="34609"/>
    <cellStyle name="Normal 5 3 2 2 2 7 3" xfId="34610"/>
    <cellStyle name="Normal 5 3 2 2 2 8" xfId="34611"/>
    <cellStyle name="Normal 5 3 2 2 2 9" xfId="34612"/>
    <cellStyle name="Normal 5 3 2 2 3" xfId="34613"/>
    <cellStyle name="Normal 5 3 2 2 3 10" xfId="34614"/>
    <cellStyle name="Normal 5 3 2 2 3 2" xfId="34615"/>
    <cellStyle name="Normal 5 3 2 2 3 2 2" xfId="34616"/>
    <cellStyle name="Normal 5 3 2 2 3 2 2 2" xfId="34617"/>
    <cellStyle name="Normal 5 3 2 2 3 2 2 2 2" xfId="34618"/>
    <cellStyle name="Normal 5 3 2 2 3 2 2 2 3" xfId="34619"/>
    <cellStyle name="Normal 5 3 2 2 3 2 2 3" xfId="34620"/>
    <cellStyle name="Normal 5 3 2 2 3 2 2 4" xfId="34621"/>
    <cellStyle name="Normal 5 3 2 2 3 2 3" xfId="34622"/>
    <cellStyle name="Normal 5 3 2 2 3 2 3 2" xfId="34623"/>
    <cellStyle name="Normal 5 3 2 2 3 2 3 3" xfId="34624"/>
    <cellStyle name="Normal 5 3 2 2 3 2 4" xfId="34625"/>
    <cellStyle name="Normal 5 3 2 2 3 2 5" xfId="34626"/>
    <cellStyle name="Normal 5 3 2 2 3 3" xfId="34627"/>
    <cellStyle name="Normal 5 3 2 2 3 3 2" xfId="34628"/>
    <cellStyle name="Normal 5 3 2 2 3 3 2 2" xfId="34629"/>
    <cellStyle name="Normal 5 3 2 2 3 3 2 2 2" xfId="34630"/>
    <cellStyle name="Normal 5 3 2 2 3 3 2 2 3" xfId="34631"/>
    <cellStyle name="Normal 5 3 2 2 3 3 2 3" xfId="34632"/>
    <cellStyle name="Normal 5 3 2 2 3 3 2 4" xfId="34633"/>
    <cellStyle name="Normal 5 3 2 2 3 3 3" xfId="34634"/>
    <cellStyle name="Normal 5 3 2 2 3 3 3 2" xfId="34635"/>
    <cellStyle name="Normal 5 3 2 2 3 3 3 3" xfId="34636"/>
    <cellStyle name="Normal 5 3 2 2 3 3 4" xfId="34637"/>
    <cellStyle name="Normal 5 3 2 2 3 3 5" xfId="34638"/>
    <cellStyle name="Normal 5 3 2 2 3 4" xfId="34639"/>
    <cellStyle name="Normal 5 3 2 2 3 4 2" xfId="34640"/>
    <cellStyle name="Normal 5 3 2 2 3 4 2 2" xfId="34641"/>
    <cellStyle name="Normal 5 3 2 2 3 4 2 2 2" xfId="34642"/>
    <cellStyle name="Normal 5 3 2 2 3 4 2 2 3" xfId="34643"/>
    <cellStyle name="Normal 5 3 2 2 3 4 2 3" xfId="34644"/>
    <cellStyle name="Normal 5 3 2 2 3 4 2 4" xfId="34645"/>
    <cellStyle name="Normal 5 3 2 2 3 4 3" xfId="34646"/>
    <cellStyle name="Normal 5 3 2 2 3 4 3 2" xfId="34647"/>
    <cellStyle name="Normal 5 3 2 2 3 4 3 3" xfId="34648"/>
    <cellStyle name="Normal 5 3 2 2 3 4 4" xfId="34649"/>
    <cellStyle name="Normal 5 3 2 2 3 4 5" xfId="34650"/>
    <cellStyle name="Normal 5 3 2 2 3 5" xfId="34651"/>
    <cellStyle name="Normal 5 3 2 2 3 5 2" xfId="34652"/>
    <cellStyle name="Normal 5 3 2 2 3 5 2 2" xfId="34653"/>
    <cellStyle name="Normal 5 3 2 2 3 5 2 2 2" xfId="34654"/>
    <cellStyle name="Normal 5 3 2 2 3 5 2 2 3" xfId="34655"/>
    <cellStyle name="Normal 5 3 2 2 3 5 2 3" xfId="34656"/>
    <cellStyle name="Normal 5 3 2 2 3 5 2 4" xfId="34657"/>
    <cellStyle name="Normal 5 3 2 2 3 5 3" xfId="34658"/>
    <cellStyle name="Normal 5 3 2 2 3 5 3 2" xfId="34659"/>
    <cellStyle name="Normal 5 3 2 2 3 5 3 3" xfId="34660"/>
    <cellStyle name="Normal 5 3 2 2 3 5 4" xfId="34661"/>
    <cellStyle name="Normal 5 3 2 2 3 5 5" xfId="34662"/>
    <cellStyle name="Normal 5 3 2 2 3 6" xfId="34663"/>
    <cellStyle name="Normal 5 3 2 2 3 6 2" xfId="34664"/>
    <cellStyle name="Normal 5 3 2 2 3 6 2 2" xfId="34665"/>
    <cellStyle name="Normal 5 3 2 2 3 6 2 3" xfId="34666"/>
    <cellStyle name="Normal 5 3 2 2 3 6 3" xfId="34667"/>
    <cellStyle name="Normal 5 3 2 2 3 6 4" xfId="34668"/>
    <cellStyle name="Normal 5 3 2 2 3 7" xfId="34669"/>
    <cellStyle name="Normal 5 3 2 2 3 7 2" xfId="34670"/>
    <cellStyle name="Normal 5 3 2 2 3 7 3" xfId="34671"/>
    <cellStyle name="Normal 5 3 2 2 3 8" xfId="34672"/>
    <cellStyle name="Normal 5 3 2 2 3 9" xfId="34673"/>
    <cellStyle name="Normal 5 3 2 2 4" xfId="34674"/>
    <cellStyle name="Normal 5 3 2 2 4 2" xfId="34675"/>
    <cellStyle name="Normal 5 3 2 2 4 2 2" xfId="34676"/>
    <cellStyle name="Normal 5 3 2 2 4 2 2 2" xfId="34677"/>
    <cellStyle name="Normal 5 3 2 2 4 2 2 3" xfId="34678"/>
    <cellStyle name="Normal 5 3 2 2 4 2 3" xfId="34679"/>
    <cellStyle name="Normal 5 3 2 2 4 2 4" xfId="34680"/>
    <cellStyle name="Normal 5 3 2 2 4 3" xfId="34681"/>
    <cellStyle name="Normal 5 3 2 2 4 3 2" xfId="34682"/>
    <cellStyle name="Normal 5 3 2 2 4 3 3" xfId="34683"/>
    <cellStyle name="Normal 5 3 2 2 4 4" xfId="34684"/>
    <cellStyle name="Normal 5 3 2 2 4 5" xfId="34685"/>
    <cellStyle name="Normal 5 3 2 2 5" xfId="34686"/>
    <cellStyle name="Normal 5 3 2 2 5 2" xfId="34687"/>
    <cellStyle name="Normal 5 3 2 2 5 2 2" xfId="34688"/>
    <cellStyle name="Normal 5 3 2 2 5 2 2 2" xfId="34689"/>
    <cellStyle name="Normal 5 3 2 2 5 2 2 3" xfId="34690"/>
    <cellStyle name="Normal 5 3 2 2 5 2 3" xfId="34691"/>
    <cellStyle name="Normal 5 3 2 2 5 2 4" xfId="34692"/>
    <cellStyle name="Normal 5 3 2 2 5 3" xfId="34693"/>
    <cellStyle name="Normal 5 3 2 2 5 3 2" xfId="34694"/>
    <cellStyle name="Normal 5 3 2 2 5 3 3" xfId="34695"/>
    <cellStyle name="Normal 5 3 2 2 5 4" xfId="34696"/>
    <cellStyle name="Normal 5 3 2 2 5 5" xfId="34697"/>
    <cellStyle name="Normal 5 3 2 2 6" xfId="34698"/>
    <cellStyle name="Normal 5 3 2 2 6 2" xfId="34699"/>
    <cellStyle name="Normal 5 3 2 2 6 2 2" xfId="34700"/>
    <cellStyle name="Normal 5 3 2 2 6 2 2 2" xfId="34701"/>
    <cellStyle name="Normal 5 3 2 2 6 2 2 3" xfId="34702"/>
    <cellStyle name="Normal 5 3 2 2 6 2 3" xfId="34703"/>
    <cellStyle name="Normal 5 3 2 2 6 2 4" xfId="34704"/>
    <cellStyle name="Normal 5 3 2 2 6 3" xfId="34705"/>
    <cellStyle name="Normal 5 3 2 2 6 3 2" xfId="34706"/>
    <cellStyle name="Normal 5 3 2 2 6 3 3" xfId="34707"/>
    <cellStyle name="Normal 5 3 2 2 6 4" xfId="34708"/>
    <cellStyle name="Normal 5 3 2 2 6 5" xfId="34709"/>
    <cellStyle name="Normal 5 3 2 2 7" xfId="34710"/>
    <cellStyle name="Normal 5 3 2 2 7 2" xfId="34711"/>
    <cellStyle name="Normal 5 3 2 2 7 2 2" xfId="34712"/>
    <cellStyle name="Normal 5 3 2 2 7 2 2 2" xfId="34713"/>
    <cellStyle name="Normal 5 3 2 2 7 2 2 3" xfId="34714"/>
    <cellStyle name="Normal 5 3 2 2 7 2 3" xfId="34715"/>
    <cellStyle name="Normal 5 3 2 2 7 2 4" xfId="34716"/>
    <cellStyle name="Normal 5 3 2 2 7 3" xfId="34717"/>
    <cellStyle name="Normal 5 3 2 2 7 3 2" xfId="34718"/>
    <cellStyle name="Normal 5 3 2 2 7 3 3" xfId="34719"/>
    <cellStyle name="Normal 5 3 2 2 7 4" xfId="34720"/>
    <cellStyle name="Normal 5 3 2 2 7 5" xfId="34721"/>
    <cellStyle name="Normal 5 3 2 2 8" xfId="34722"/>
    <cellStyle name="Normal 5 3 2 2 8 2" xfId="34723"/>
    <cellStyle name="Normal 5 3 2 2 8 2 2" xfId="34724"/>
    <cellStyle name="Normal 5 3 2 2 8 2 3" xfId="34725"/>
    <cellStyle name="Normal 5 3 2 2 8 3" xfId="34726"/>
    <cellStyle name="Normal 5 3 2 2 8 4" xfId="34727"/>
    <cellStyle name="Normal 5 3 2 2 9" xfId="34728"/>
    <cellStyle name="Normal 5 3 2 2 9 2" xfId="34729"/>
    <cellStyle name="Normal 5 3 2 2 9 3" xfId="34730"/>
    <cellStyle name="Normal 5 3 2 3" xfId="34731"/>
    <cellStyle name="Normal 5 3 2 3 10" xfId="34732"/>
    <cellStyle name="Normal 5 3 2 3 11" xfId="34733"/>
    <cellStyle name="Normal 5 3 2 3 2" xfId="34734"/>
    <cellStyle name="Normal 5 3 2 3 2 2" xfId="34735"/>
    <cellStyle name="Normal 5 3 2 3 2 2 2" xfId="34736"/>
    <cellStyle name="Normal 5 3 2 3 2 2 2 2" xfId="34737"/>
    <cellStyle name="Normal 5 3 2 3 2 2 2 2 2" xfId="34738"/>
    <cellStyle name="Normal 5 3 2 3 2 2 2 2 3" xfId="34739"/>
    <cellStyle name="Normal 5 3 2 3 2 2 2 3" xfId="34740"/>
    <cellStyle name="Normal 5 3 2 3 2 2 2 4" xfId="34741"/>
    <cellStyle name="Normal 5 3 2 3 2 2 3" xfId="34742"/>
    <cellStyle name="Normal 5 3 2 3 2 2 3 2" xfId="34743"/>
    <cellStyle name="Normal 5 3 2 3 2 2 3 3" xfId="34744"/>
    <cellStyle name="Normal 5 3 2 3 2 2 4" xfId="34745"/>
    <cellStyle name="Normal 5 3 2 3 2 2 5" xfId="34746"/>
    <cellStyle name="Normal 5 3 2 3 2 3" xfId="34747"/>
    <cellStyle name="Normal 5 3 2 3 2 3 2" xfId="34748"/>
    <cellStyle name="Normal 5 3 2 3 2 3 2 2" xfId="34749"/>
    <cellStyle name="Normal 5 3 2 3 2 3 2 2 2" xfId="34750"/>
    <cellStyle name="Normal 5 3 2 3 2 3 2 2 3" xfId="34751"/>
    <cellStyle name="Normal 5 3 2 3 2 3 2 3" xfId="34752"/>
    <cellStyle name="Normal 5 3 2 3 2 3 2 4" xfId="34753"/>
    <cellStyle name="Normal 5 3 2 3 2 3 3" xfId="34754"/>
    <cellStyle name="Normal 5 3 2 3 2 3 3 2" xfId="34755"/>
    <cellStyle name="Normal 5 3 2 3 2 3 3 3" xfId="34756"/>
    <cellStyle name="Normal 5 3 2 3 2 3 4" xfId="34757"/>
    <cellStyle name="Normal 5 3 2 3 2 3 5" xfId="34758"/>
    <cellStyle name="Normal 5 3 2 3 2 4" xfId="34759"/>
    <cellStyle name="Normal 5 3 2 3 2 4 2" xfId="34760"/>
    <cellStyle name="Normal 5 3 2 3 2 4 2 2" xfId="34761"/>
    <cellStyle name="Normal 5 3 2 3 2 4 2 2 2" xfId="34762"/>
    <cellStyle name="Normal 5 3 2 3 2 4 2 2 3" xfId="34763"/>
    <cellStyle name="Normal 5 3 2 3 2 4 2 3" xfId="34764"/>
    <cellStyle name="Normal 5 3 2 3 2 4 2 4" xfId="34765"/>
    <cellStyle name="Normal 5 3 2 3 2 4 3" xfId="34766"/>
    <cellStyle name="Normal 5 3 2 3 2 4 3 2" xfId="34767"/>
    <cellStyle name="Normal 5 3 2 3 2 4 3 3" xfId="34768"/>
    <cellStyle name="Normal 5 3 2 3 2 4 4" xfId="34769"/>
    <cellStyle name="Normal 5 3 2 3 2 4 5" xfId="34770"/>
    <cellStyle name="Normal 5 3 2 3 2 5" xfId="34771"/>
    <cellStyle name="Normal 5 3 2 3 2 5 2" xfId="34772"/>
    <cellStyle name="Normal 5 3 2 3 2 5 2 2" xfId="34773"/>
    <cellStyle name="Normal 5 3 2 3 2 5 2 3" xfId="34774"/>
    <cellStyle name="Normal 5 3 2 3 2 5 3" xfId="34775"/>
    <cellStyle name="Normal 5 3 2 3 2 5 4" xfId="34776"/>
    <cellStyle name="Normal 5 3 2 3 2 6" xfId="34777"/>
    <cellStyle name="Normal 5 3 2 3 2 6 2" xfId="34778"/>
    <cellStyle name="Normal 5 3 2 3 2 6 3" xfId="34779"/>
    <cellStyle name="Normal 5 3 2 3 2 7" xfId="34780"/>
    <cellStyle name="Normal 5 3 2 3 2 8" xfId="34781"/>
    <cellStyle name="Normal 5 3 2 3 2 9" xfId="34782"/>
    <cellStyle name="Normal 5 3 2 3 3" xfId="34783"/>
    <cellStyle name="Normal 5 3 2 3 3 2" xfId="34784"/>
    <cellStyle name="Normal 5 3 2 3 3 2 2" xfId="34785"/>
    <cellStyle name="Normal 5 3 2 3 3 2 2 2" xfId="34786"/>
    <cellStyle name="Normal 5 3 2 3 3 2 2 3" xfId="34787"/>
    <cellStyle name="Normal 5 3 2 3 3 2 3" xfId="34788"/>
    <cellStyle name="Normal 5 3 2 3 3 2 4" xfId="34789"/>
    <cellStyle name="Normal 5 3 2 3 3 3" xfId="34790"/>
    <cellStyle name="Normal 5 3 2 3 3 3 2" xfId="34791"/>
    <cellStyle name="Normal 5 3 2 3 3 3 3" xfId="34792"/>
    <cellStyle name="Normal 5 3 2 3 3 4" xfId="34793"/>
    <cellStyle name="Normal 5 3 2 3 3 5" xfId="34794"/>
    <cellStyle name="Normal 5 3 2 3 4" xfId="34795"/>
    <cellStyle name="Normal 5 3 2 3 4 2" xfId="34796"/>
    <cellStyle name="Normal 5 3 2 3 4 2 2" xfId="34797"/>
    <cellStyle name="Normal 5 3 2 3 4 2 2 2" xfId="34798"/>
    <cellStyle name="Normal 5 3 2 3 4 2 2 3" xfId="34799"/>
    <cellStyle name="Normal 5 3 2 3 4 2 3" xfId="34800"/>
    <cellStyle name="Normal 5 3 2 3 4 2 4" xfId="34801"/>
    <cellStyle name="Normal 5 3 2 3 4 3" xfId="34802"/>
    <cellStyle name="Normal 5 3 2 3 4 3 2" xfId="34803"/>
    <cellStyle name="Normal 5 3 2 3 4 3 3" xfId="34804"/>
    <cellStyle name="Normal 5 3 2 3 4 4" xfId="34805"/>
    <cellStyle name="Normal 5 3 2 3 4 5" xfId="34806"/>
    <cellStyle name="Normal 5 3 2 3 5" xfId="34807"/>
    <cellStyle name="Normal 5 3 2 3 5 2" xfId="34808"/>
    <cellStyle name="Normal 5 3 2 3 5 2 2" xfId="34809"/>
    <cellStyle name="Normal 5 3 2 3 5 2 2 2" xfId="34810"/>
    <cellStyle name="Normal 5 3 2 3 5 2 2 3" xfId="34811"/>
    <cellStyle name="Normal 5 3 2 3 5 2 3" xfId="34812"/>
    <cellStyle name="Normal 5 3 2 3 5 2 4" xfId="34813"/>
    <cellStyle name="Normal 5 3 2 3 5 3" xfId="34814"/>
    <cellStyle name="Normal 5 3 2 3 5 3 2" xfId="34815"/>
    <cellStyle name="Normal 5 3 2 3 5 3 3" xfId="34816"/>
    <cellStyle name="Normal 5 3 2 3 5 4" xfId="34817"/>
    <cellStyle name="Normal 5 3 2 3 5 5" xfId="34818"/>
    <cellStyle name="Normal 5 3 2 3 6" xfId="34819"/>
    <cellStyle name="Normal 5 3 2 3 6 2" xfId="34820"/>
    <cellStyle name="Normal 5 3 2 3 6 2 2" xfId="34821"/>
    <cellStyle name="Normal 5 3 2 3 6 2 2 2" xfId="34822"/>
    <cellStyle name="Normal 5 3 2 3 6 2 2 3" xfId="34823"/>
    <cellStyle name="Normal 5 3 2 3 6 2 3" xfId="34824"/>
    <cellStyle name="Normal 5 3 2 3 6 2 4" xfId="34825"/>
    <cellStyle name="Normal 5 3 2 3 6 3" xfId="34826"/>
    <cellStyle name="Normal 5 3 2 3 6 3 2" xfId="34827"/>
    <cellStyle name="Normal 5 3 2 3 6 3 3" xfId="34828"/>
    <cellStyle name="Normal 5 3 2 3 6 4" xfId="34829"/>
    <cellStyle name="Normal 5 3 2 3 6 5" xfId="34830"/>
    <cellStyle name="Normal 5 3 2 3 7" xfId="34831"/>
    <cellStyle name="Normal 5 3 2 3 7 2" xfId="34832"/>
    <cellStyle name="Normal 5 3 2 3 7 2 2" xfId="34833"/>
    <cellStyle name="Normal 5 3 2 3 7 2 3" xfId="34834"/>
    <cellStyle name="Normal 5 3 2 3 7 3" xfId="34835"/>
    <cellStyle name="Normal 5 3 2 3 7 4" xfId="34836"/>
    <cellStyle name="Normal 5 3 2 3 8" xfId="34837"/>
    <cellStyle name="Normal 5 3 2 3 8 2" xfId="34838"/>
    <cellStyle name="Normal 5 3 2 3 8 3" xfId="34839"/>
    <cellStyle name="Normal 5 3 2 3 9" xfId="34840"/>
    <cellStyle name="Normal 5 3 2 4" xfId="34841"/>
    <cellStyle name="Normal 5 3 2 4 10" xfId="34842"/>
    <cellStyle name="Normal 5 3 2 4 11" xfId="34843"/>
    <cellStyle name="Normal 5 3 2 4 2" xfId="34844"/>
    <cellStyle name="Normal 5 3 2 4 2 2" xfId="34845"/>
    <cellStyle name="Normal 5 3 2 4 2 2 2" xfId="34846"/>
    <cellStyle name="Normal 5 3 2 4 2 2 2 2" xfId="34847"/>
    <cellStyle name="Normal 5 3 2 4 2 2 2 2 2" xfId="34848"/>
    <cellStyle name="Normal 5 3 2 4 2 2 2 2 3" xfId="34849"/>
    <cellStyle name="Normal 5 3 2 4 2 2 2 3" xfId="34850"/>
    <cellStyle name="Normal 5 3 2 4 2 2 2 4" xfId="34851"/>
    <cellStyle name="Normal 5 3 2 4 2 2 3" xfId="34852"/>
    <cellStyle name="Normal 5 3 2 4 2 2 3 2" xfId="34853"/>
    <cellStyle name="Normal 5 3 2 4 2 2 3 3" xfId="34854"/>
    <cellStyle name="Normal 5 3 2 4 2 2 4" xfId="34855"/>
    <cellStyle name="Normal 5 3 2 4 2 2 5" xfId="34856"/>
    <cellStyle name="Normal 5 3 2 4 2 3" xfId="34857"/>
    <cellStyle name="Normal 5 3 2 4 2 3 2" xfId="34858"/>
    <cellStyle name="Normal 5 3 2 4 2 3 2 2" xfId="34859"/>
    <cellStyle name="Normal 5 3 2 4 2 3 2 2 2" xfId="34860"/>
    <cellStyle name="Normal 5 3 2 4 2 3 2 2 3" xfId="34861"/>
    <cellStyle name="Normal 5 3 2 4 2 3 2 3" xfId="34862"/>
    <cellStyle name="Normal 5 3 2 4 2 3 2 4" xfId="34863"/>
    <cellStyle name="Normal 5 3 2 4 2 3 3" xfId="34864"/>
    <cellStyle name="Normal 5 3 2 4 2 3 3 2" xfId="34865"/>
    <cellStyle name="Normal 5 3 2 4 2 3 3 3" xfId="34866"/>
    <cellStyle name="Normal 5 3 2 4 2 3 4" xfId="34867"/>
    <cellStyle name="Normal 5 3 2 4 2 3 5" xfId="34868"/>
    <cellStyle name="Normal 5 3 2 4 2 4" xfId="34869"/>
    <cellStyle name="Normal 5 3 2 4 2 4 2" xfId="34870"/>
    <cellStyle name="Normal 5 3 2 4 2 4 2 2" xfId="34871"/>
    <cellStyle name="Normal 5 3 2 4 2 4 2 2 2" xfId="34872"/>
    <cellStyle name="Normal 5 3 2 4 2 4 2 2 3" xfId="34873"/>
    <cellStyle name="Normal 5 3 2 4 2 4 2 3" xfId="34874"/>
    <cellStyle name="Normal 5 3 2 4 2 4 2 4" xfId="34875"/>
    <cellStyle name="Normal 5 3 2 4 2 4 3" xfId="34876"/>
    <cellStyle name="Normal 5 3 2 4 2 4 3 2" xfId="34877"/>
    <cellStyle name="Normal 5 3 2 4 2 4 3 3" xfId="34878"/>
    <cellStyle name="Normal 5 3 2 4 2 4 4" xfId="34879"/>
    <cellStyle name="Normal 5 3 2 4 2 4 5" xfId="34880"/>
    <cellStyle name="Normal 5 3 2 4 2 5" xfId="34881"/>
    <cellStyle name="Normal 5 3 2 4 2 5 2" xfId="34882"/>
    <cellStyle name="Normal 5 3 2 4 2 5 2 2" xfId="34883"/>
    <cellStyle name="Normal 5 3 2 4 2 5 2 3" xfId="34884"/>
    <cellStyle name="Normal 5 3 2 4 2 5 3" xfId="34885"/>
    <cellStyle name="Normal 5 3 2 4 2 5 4" xfId="34886"/>
    <cellStyle name="Normal 5 3 2 4 2 6" xfId="34887"/>
    <cellStyle name="Normal 5 3 2 4 2 6 2" xfId="34888"/>
    <cellStyle name="Normal 5 3 2 4 2 6 3" xfId="34889"/>
    <cellStyle name="Normal 5 3 2 4 2 7" xfId="34890"/>
    <cellStyle name="Normal 5 3 2 4 2 8" xfId="34891"/>
    <cellStyle name="Normal 5 3 2 4 2 9" xfId="34892"/>
    <cellStyle name="Normal 5 3 2 4 3" xfId="34893"/>
    <cellStyle name="Normal 5 3 2 4 3 2" xfId="34894"/>
    <cellStyle name="Normal 5 3 2 4 3 2 2" xfId="34895"/>
    <cellStyle name="Normal 5 3 2 4 3 2 2 2" xfId="34896"/>
    <cellStyle name="Normal 5 3 2 4 3 2 2 3" xfId="34897"/>
    <cellStyle name="Normal 5 3 2 4 3 2 3" xfId="34898"/>
    <cellStyle name="Normal 5 3 2 4 3 2 4" xfId="34899"/>
    <cellStyle name="Normal 5 3 2 4 3 3" xfId="34900"/>
    <cellStyle name="Normal 5 3 2 4 3 3 2" xfId="34901"/>
    <cellStyle name="Normal 5 3 2 4 3 3 3" xfId="34902"/>
    <cellStyle name="Normal 5 3 2 4 3 4" xfId="34903"/>
    <cellStyle name="Normal 5 3 2 4 3 5" xfId="34904"/>
    <cellStyle name="Normal 5 3 2 4 4" xfId="34905"/>
    <cellStyle name="Normal 5 3 2 4 4 2" xfId="34906"/>
    <cellStyle name="Normal 5 3 2 4 4 2 2" xfId="34907"/>
    <cellStyle name="Normal 5 3 2 4 4 2 2 2" xfId="34908"/>
    <cellStyle name="Normal 5 3 2 4 4 2 2 3" xfId="34909"/>
    <cellStyle name="Normal 5 3 2 4 4 2 3" xfId="34910"/>
    <cellStyle name="Normal 5 3 2 4 4 2 4" xfId="34911"/>
    <cellStyle name="Normal 5 3 2 4 4 3" xfId="34912"/>
    <cellStyle name="Normal 5 3 2 4 4 3 2" xfId="34913"/>
    <cellStyle name="Normal 5 3 2 4 4 3 3" xfId="34914"/>
    <cellStyle name="Normal 5 3 2 4 4 4" xfId="34915"/>
    <cellStyle name="Normal 5 3 2 4 4 5" xfId="34916"/>
    <cellStyle name="Normal 5 3 2 4 5" xfId="34917"/>
    <cellStyle name="Normal 5 3 2 4 5 2" xfId="34918"/>
    <cellStyle name="Normal 5 3 2 4 5 2 2" xfId="34919"/>
    <cellStyle name="Normal 5 3 2 4 5 2 2 2" xfId="34920"/>
    <cellStyle name="Normal 5 3 2 4 5 2 2 3" xfId="34921"/>
    <cellStyle name="Normal 5 3 2 4 5 2 3" xfId="34922"/>
    <cellStyle name="Normal 5 3 2 4 5 2 4" xfId="34923"/>
    <cellStyle name="Normal 5 3 2 4 5 3" xfId="34924"/>
    <cellStyle name="Normal 5 3 2 4 5 3 2" xfId="34925"/>
    <cellStyle name="Normal 5 3 2 4 5 3 3" xfId="34926"/>
    <cellStyle name="Normal 5 3 2 4 5 4" xfId="34927"/>
    <cellStyle name="Normal 5 3 2 4 5 5" xfId="34928"/>
    <cellStyle name="Normal 5 3 2 4 6" xfId="34929"/>
    <cellStyle name="Normal 5 3 2 4 6 2" xfId="34930"/>
    <cellStyle name="Normal 5 3 2 4 6 2 2" xfId="34931"/>
    <cellStyle name="Normal 5 3 2 4 6 2 2 2" xfId="34932"/>
    <cellStyle name="Normal 5 3 2 4 6 2 2 3" xfId="34933"/>
    <cellStyle name="Normal 5 3 2 4 6 2 3" xfId="34934"/>
    <cellStyle name="Normal 5 3 2 4 6 2 4" xfId="34935"/>
    <cellStyle name="Normal 5 3 2 4 6 3" xfId="34936"/>
    <cellStyle name="Normal 5 3 2 4 6 3 2" xfId="34937"/>
    <cellStyle name="Normal 5 3 2 4 6 3 3" xfId="34938"/>
    <cellStyle name="Normal 5 3 2 4 6 4" xfId="34939"/>
    <cellStyle name="Normal 5 3 2 4 6 5" xfId="34940"/>
    <cellStyle name="Normal 5 3 2 4 7" xfId="34941"/>
    <cellStyle name="Normal 5 3 2 4 7 2" xfId="34942"/>
    <cellStyle name="Normal 5 3 2 4 7 2 2" xfId="34943"/>
    <cellStyle name="Normal 5 3 2 4 7 2 3" xfId="34944"/>
    <cellStyle name="Normal 5 3 2 4 7 3" xfId="34945"/>
    <cellStyle name="Normal 5 3 2 4 7 4" xfId="34946"/>
    <cellStyle name="Normal 5 3 2 4 8" xfId="34947"/>
    <cellStyle name="Normal 5 3 2 4 8 2" xfId="34948"/>
    <cellStyle name="Normal 5 3 2 4 8 3" xfId="34949"/>
    <cellStyle name="Normal 5 3 2 4 9" xfId="34950"/>
    <cellStyle name="Normal 5 3 2 5" xfId="34951"/>
    <cellStyle name="Normal 5 3 2 5 2" xfId="34952"/>
    <cellStyle name="Normal 5 3 2 5 2 2" xfId="34953"/>
    <cellStyle name="Normal 5 3 2 5 2 2 2" xfId="34954"/>
    <cellStyle name="Normal 5 3 2 5 2 2 2 2" xfId="34955"/>
    <cellStyle name="Normal 5 3 2 5 2 2 2 3" xfId="34956"/>
    <cellStyle name="Normal 5 3 2 5 2 2 3" xfId="34957"/>
    <cellStyle name="Normal 5 3 2 5 2 2 4" xfId="34958"/>
    <cellStyle name="Normal 5 3 2 5 2 3" xfId="34959"/>
    <cellStyle name="Normal 5 3 2 5 2 3 2" xfId="34960"/>
    <cellStyle name="Normal 5 3 2 5 2 3 3" xfId="34961"/>
    <cellStyle name="Normal 5 3 2 5 2 4" xfId="34962"/>
    <cellStyle name="Normal 5 3 2 5 2 5" xfId="34963"/>
    <cellStyle name="Normal 5 3 2 5 3" xfId="34964"/>
    <cellStyle name="Normal 5 3 2 5 3 2" xfId="34965"/>
    <cellStyle name="Normal 5 3 2 5 3 2 2" xfId="34966"/>
    <cellStyle name="Normal 5 3 2 5 3 2 2 2" xfId="34967"/>
    <cellStyle name="Normal 5 3 2 5 3 2 2 3" xfId="34968"/>
    <cellStyle name="Normal 5 3 2 5 3 2 3" xfId="34969"/>
    <cellStyle name="Normal 5 3 2 5 3 2 4" xfId="34970"/>
    <cellStyle name="Normal 5 3 2 5 3 3" xfId="34971"/>
    <cellStyle name="Normal 5 3 2 5 3 3 2" xfId="34972"/>
    <cellStyle name="Normal 5 3 2 5 3 3 3" xfId="34973"/>
    <cellStyle name="Normal 5 3 2 5 3 4" xfId="34974"/>
    <cellStyle name="Normal 5 3 2 5 3 5" xfId="34975"/>
    <cellStyle name="Normal 5 3 2 5 4" xfId="34976"/>
    <cellStyle name="Normal 5 3 2 5 4 2" xfId="34977"/>
    <cellStyle name="Normal 5 3 2 5 4 2 2" xfId="34978"/>
    <cellStyle name="Normal 5 3 2 5 4 2 2 2" xfId="34979"/>
    <cellStyle name="Normal 5 3 2 5 4 2 2 3" xfId="34980"/>
    <cellStyle name="Normal 5 3 2 5 4 2 3" xfId="34981"/>
    <cellStyle name="Normal 5 3 2 5 4 2 4" xfId="34982"/>
    <cellStyle name="Normal 5 3 2 5 4 3" xfId="34983"/>
    <cellStyle name="Normal 5 3 2 5 4 3 2" xfId="34984"/>
    <cellStyle name="Normal 5 3 2 5 4 3 3" xfId="34985"/>
    <cellStyle name="Normal 5 3 2 5 4 4" xfId="34986"/>
    <cellStyle name="Normal 5 3 2 5 4 5" xfId="34987"/>
    <cellStyle name="Normal 5 3 2 5 5" xfId="34988"/>
    <cellStyle name="Normal 5 3 2 5 5 2" xfId="34989"/>
    <cellStyle name="Normal 5 3 2 5 5 2 2" xfId="34990"/>
    <cellStyle name="Normal 5 3 2 5 5 2 3" xfId="34991"/>
    <cellStyle name="Normal 5 3 2 5 5 3" xfId="34992"/>
    <cellStyle name="Normal 5 3 2 5 5 4" xfId="34993"/>
    <cellStyle name="Normal 5 3 2 5 6" xfId="34994"/>
    <cellStyle name="Normal 5 3 2 5 6 2" xfId="34995"/>
    <cellStyle name="Normal 5 3 2 5 6 3" xfId="34996"/>
    <cellStyle name="Normal 5 3 2 5 7" xfId="34997"/>
    <cellStyle name="Normal 5 3 2 5 8" xfId="34998"/>
    <cellStyle name="Normal 5 3 2 5 9" xfId="34999"/>
    <cellStyle name="Normal 5 3 2 6" xfId="35000"/>
    <cellStyle name="Normal 5 3 2 6 2" xfId="35001"/>
    <cellStyle name="Normal 5 3 2 6 2 2" xfId="35002"/>
    <cellStyle name="Normal 5 3 2 6 2 2 2" xfId="35003"/>
    <cellStyle name="Normal 5 3 2 6 2 2 2 2" xfId="35004"/>
    <cellStyle name="Normal 5 3 2 6 2 2 2 3" xfId="35005"/>
    <cellStyle name="Normal 5 3 2 6 2 2 3" xfId="35006"/>
    <cellStyle name="Normal 5 3 2 6 2 2 4" xfId="35007"/>
    <cellStyle name="Normal 5 3 2 6 2 3" xfId="35008"/>
    <cellStyle name="Normal 5 3 2 6 2 3 2" xfId="35009"/>
    <cellStyle name="Normal 5 3 2 6 2 3 3" xfId="35010"/>
    <cellStyle name="Normal 5 3 2 6 2 4" xfId="35011"/>
    <cellStyle name="Normal 5 3 2 6 2 5" xfId="35012"/>
    <cellStyle name="Normal 5 3 2 6 3" xfId="35013"/>
    <cellStyle name="Normal 5 3 2 6 3 2" xfId="35014"/>
    <cellStyle name="Normal 5 3 2 6 3 2 2" xfId="35015"/>
    <cellStyle name="Normal 5 3 2 6 3 2 2 2" xfId="35016"/>
    <cellStyle name="Normal 5 3 2 6 3 2 2 3" xfId="35017"/>
    <cellStyle name="Normal 5 3 2 6 3 2 3" xfId="35018"/>
    <cellStyle name="Normal 5 3 2 6 3 2 4" xfId="35019"/>
    <cellStyle name="Normal 5 3 2 6 3 3" xfId="35020"/>
    <cellStyle name="Normal 5 3 2 6 3 3 2" xfId="35021"/>
    <cellStyle name="Normal 5 3 2 6 3 3 3" xfId="35022"/>
    <cellStyle name="Normal 5 3 2 6 3 4" xfId="35023"/>
    <cellStyle name="Normal 5 3 2 6 3 5" xfId="35024"/>
    <cellStyle name="Normal 5 3 2 6 4" xfId="35025"/>
    <cellStyle name="Normal 5 3 2 6 4 2" xfId="35026"/>
    <cellStyle name="Normal 5 3 2 6 4 2 2" xfId="35027"/>
    <cellStyle name="Normal 5 3 2 6 4 2 2 2" xfId="35028"/>
    <cellStyle name="Normal 5 3 2 6 4 2 2 3" xfId="35029"/>
    <cellStyle name="Normal 5 3 2 6 4 2 3" xfId="35030"/>
    <cellStyle name="Normal 5 3 2 6 4 2 4" xfId="35031"/>
    <cellStyle name="Normal 5 3 2 6 4 3" xfId="35032"/>
    <cellStyle name="Normal 5 3 2 6 4 3 2" xfId="35033"/>
    <cellStyle name="Normal 5 3 2 6 4 3 3" xfId="35034"/>
    <cellStyle name="Normal 5 3 2 6 4 4" xfId="35035"/>
    <cellStyle name="Normal 5 3 2 6 4 5" xfId="35036"/>
    <cellStyle name="Normal 5 3 2 6 5" xfId="35037"/>
    <cellStyle name="Normal 5 3 2 6 5 2" xfId="35038"/>
    <cellStyle name="Normal 5 3 2 6 5 2 2" xfId="35039"/>
    <cellStyle name="Normal 5 3 2 6 5 2 3" xfId="35040"/>
    <cellStyle name="Normal 5 3 2 6 5 3" xfId="35041"/>
    <cellStyle name="Normal 5 3 2 6 5 4" xfId="35042"/>
    <cellStyle name="Normal 5 3 2 6 6" xfId="35043"/>
    <cellStyle name="Normal 5 3 2 6 6 2" xfId="35044"/>
    <cellStyle name="Normal 5 3 2 6 6 3" xfId="35045"/>
    <cellStyle name="Normal 5 3 2 6 7" xfId="35046"/>
    <cellStyle name="Normal 5 3 2 6 8" xfId="35047"/>
    <cellStyle name="Normal 5 3 2 6 9" xfId="35048"/>
    <cellStyle name="Normal 5 3 2 7" xfId="35049"/>
    <cellStyle name="Normal 5 3 2 7 2" xfId="35050"/>
    <cellStyle name="Normal 5 3 2 7 2 2" xfId="35051"/>
    <cellStyle name="Normal 5 3 2 7 2 2 2" xfId="35052"/>
    <cellStyle name="Normal 5 3 2 7 2 2 2 2" xfId="35053"/>
    <cellStyle name="Normal 5 3 2 7 2 2 2 3" xfId="35054"/>
    <cellStyle name="Normal 5 3 2 7 2 2 3" xfId="35055"/>
    <cellStyle name="Normal 5 3 2 7 2 2 4" xfId="35056"/>
    <cellStyle name="Normal 5 3 2 7 2 3" xfId="35057"/>
    <cellStyle name="Normal 5 3 2 7 2 3 2" xfId="35058"/>
    <cellStyle name="Normal 5 3 2 7 2 3 3" xfId="35059"/>
    <cellStyle name="Normal 5 3 2 7 2 4" xfId="35060"/>
    <cellStyle name="Normal 5 3 2 7 2 5" xfId="35061"/>
    <cellStyle name="Normal 5 3 2 7 3" xfId="35062"/>
    <cellStyle name="Normal 5 3 2 7 3 2" xfId="35063"/>
    <cellStyle name="Normal 5 3 2 7 3 2 2" xfId="35064"/>
    <cellStyle name="Normal 5 3 2 7 3 2 2 2" xfId="35065"/>
    <cellStyle name="Normal 5 3 2 7 3 2 2 3" xfId="35066"/>
    <cellStyle name="Normal 5 3 2 7 3 2 3" xfId="35067"/>
    <cellStyle name="Normal 5 3 2 7 3 2 4" xfId="35068"/>
    <cellStyle name="Normal 5 3 2 7 3 3" xfId="35069"/>
    <cellStyle name="Normal 5 3 2 7 3 3 2" xfId="35070"/>
    <cellStyle name="Normal 5 3 2 7 3 3 3" xfId="35071"/>
    <cellStyle name="Normal 5 3 2 7 3 4" xfId="35072"/>
    <cellStyle name="Normal 5 3 2 7 3 5" xfId="35073"/>
    <cellStyle name="Normal 5 3 2 7 4" xfId="35074"/>
    <cellStyle name="Normal 5 3 2 7 4 2" xfId="35075"/>
    <cellStyle name="Normal 5 3 2 7 4 2 2" xfId="35076"/>
    <cellStyle name="Normal 5 3 2 7 4 2 2 2" xfId="35077"/>
    <cellStyle name="Normal 5 3 2 7 4 2 2 3" xfId="35078"/>
    <cellStyle name="Normal 5 3 2 7 4 2 3" xfId="35079"/>
    <cellStyle name="Normal 5 3 2 7 4 2 4" xfId="35080"/>
    <cellStyle name="Normal 5 3 2 7 4 3" xfId="35081"/>
    <cellStyle name="Normal 5 3 2 7 4 3 2" xfId="35082"/>
    <cellStyle name="Normal 5 3 2 7 4 3 3" xfId="35083"/>
    <cellStyle name="Normal 5 3 2 7 4 4" xfId="35084"/>
    <cellStyle name="Normal 5 3 2 7 4 5" xfId="35085"/>
    <cellStyle name="Normal 5 3 2 7 5" xfId="35086"/>
    <cellStyle name="Normal 5 3 2 7 5 2" xfId="35087"/>
    <cellStyle name="Normal 5 3 2 7 5 2 2" xfId="35088"/>
    <cellStyle name="Normal 5 3 2 7 5 2 3" xfId="35089"/>
    <cellStyle name="Normal 5 3 2 7 5 3" xfId="35090"/>
    <cellStyle name="Normal 5 3 2 7 5 4" xfId="35091"/>
    <cellStyle name="Normal 5 3 2 7 6" xfId="35092"/>
    <cellStyle name="Normal 5 3 2 7 6 2" xfId="35093"/>
    <cellStyle name="Normal 5 3 2 7 6 3" xfId="35094"/>
    <cellStyle name="Normal 5 3 2 7 7" xfId="35095"/>
    <cellStyle name="Normal 5 3 2 7 8" xfId="35096"/>
    <cellStyle name="Normal 5 3 2 7 9" xfId="35097"/>
    <cellStyle name="Normal 5 3 2 8" xfId="35098"/>
    <cellStyle name="Normal 5 3 2 8 2" xfId="35099"/>
    <cellStyle name="Normal 5 3 2 8 2 2" xfId="35100"/>
    <cellStyle name="Normal 5 3 2 8 2 2 2" xfId="35101"/>
    <cellStyle name="Normal 5 3 2 8 2 2 3" xfId="35102"/>
    <cellStyle name="Normal 5 3 2 8 2 3" xfId="35103"/>
    <cellStyle name="Normal 5 3 2 8 2 4" xfId="35104"/>
    <cellStyle name="Normal 5 3 2 8 3" xfId="35105"/>
    <cellStyle name="Normal 5 3 2 8 3 2" xfId="35106"/>
    <cellStyle name="Normal 5 3 2 8 3 3" xfId="35107"/>
    <cellStyle name="Normal 5 3 2 8 4" xfId="35108"/>
    <cellStyle name="Normal 5 3 2 8 5" xfId="35109"/>
    <cellStyle name="Normal 5 3 2 9" xfId="35110"/>
    <cellStyle name="Normal 5 3 2 9 2" xfId="35111"/>
    <cellStyle name="Normal 5 3 2 9 2 2" xfId="35112"/>
    <cellStyle name="Normal 5 3 2 9 2 2 2" xfId="35113"/>
    <cellStyle name="Normal 5 3 2 9 2 2 3" xfId="35114"/>
    <cellStyle name="Normal 5 3 2 9 2 3" xfId="35115"/>
    <cellStyle name="Normal 5 3 2 9 2 4" xfId="35116"/>
    <cellStyle name="Normal 5 3 2 9 3" xfId="35117"/>
    <cellStyle name="Normal 5 3 2 9 3 2" xfId="35118"/>
    <cellStyle name="Normal 5 3 2 9 3 3" xfId="35119"/>
    <cellStyle name="Normal 5 3 2 9 4" xfId="35120"/>
    <cellStyle name="Normal 5 3 2 9 5" xfId="35121"/>
    <cellStyle name="Normal 5 3 3" xfId="35122"/>
    <cellStyle name="Normal 5 3 3 10" xfId="35123"/>
    <cellStyle name="Normal 5 3 3 10 2" xfId="35124"/>
    <cellStyle name="Normal 5 3 3 10 2 2" xfId="35125"/>
    <cellStyle name="Normal 5 3 3 10 2 2 2" xfId="35126"/>
    <cellStyle name="Normal 5 3 3 10 2 2 3" xfId="35127"/>
    <cellStyle name="Normal 5 3 3 10 2 3" xfId="35128"/>
    <cellStyle name="Normal 5 3 3 10 2 4" xfId="35129"/>
    <cellStyle name="Normal 5 3 3 10 3" xfId="35130"/>
    <cellStyle name="Normal 5 3 3 10 3 2" xfId="35131"/>
    <cellStyle name="Normal 5 3 3 10 3 3" xfId="35132"/>
    <cellStyle name="Normal 5 3 3 10 4" xfId="35133"/>
    <cellStyle name="Normal 5 3 3 10 5" xfId="35134"/>
    <cellStyle name="Normal 5 3 3 11" xfId="35135"/>
    <cellStyle name="Normal 5 3 3 11 2" xfId="35136"/>
    <cellStyle name="Normal 5 3 3 11 2 2" xfId="35137"/>
    <cellStyle name="Normal 5 3 3 11 2 3" xfId="35138"/>
    <cellStyle name="Normal 5 3 3 11 3" xfId="35139"/>
    <cellStyle name="Normal 5 3 3 11 4" xfId="35140"/>
    <cellStyle name="Normal 5 3 3 12" xfId="35141"/>
    <cellStyle name="Normal 5 3 3 12 2" xfId="35142"/>
    <cellStyle name="Normal 5 3 3 12 3" xfId="35143"/>
    <cellStyle name="Normal 5 3 3 13" xfId="35144"/>
    <cellStyle name="Normal 5 3 3 13 2" xfId="35145"/>
    <cellStyle name="Normal 5 3 3 13 3" xfId="35146"/>
    <cellStyle name="Normal 5 3 3 14" xfId="35147"/>
    <cellStyle name="Normal 5 3 3 15" xfId="35148"/>
    <cellStyle name="Normal 5 3 3 2" xfId="35149"/>
    <cellStyle name="Normal 5 3 3 2 10" xfId="35150"/>
    <cellStyle name="Normal 5 3 3 2 11" xfId="35151"/>
    <cellStyle name="Normal 5 3 3 2 12" xfId="35152"/>
    <cellStyle name="Normal 5 3 3 2 2" xfId="35153"/>
    <cellStyle name="Normal 5 3 3 2 2 2" xfId="35154"/>
    <cellStyle name="Normal 5 3 3 2 2 2 2" xfId="35155"/>
    <cellStyle name="Normal 5 3 3 2 2 2 2 2" xfId="35156"/>
    <cellStyle name="Normal 5 3 3 2 2 2 2 2 2" xfId="35157"/>
    <cellStyle name="Normal 5 3 3 2 2 2 2 2 3" xfId="35158"/>
    <cellStyle name="Normal 5 3 3 2 2 2 2 3" xfId="35159"/>
    <cellStyle name="Normal 5 3 3 2 2 2 2 4" xfId="35160"/>
    <cellStyle name="Normal 5 3 3 2 2 2 3" xfId="35161"/>
    <cellStyle name="Normal 5 3 3 2 2 2 3 2" xfId="35162"/>
    <cellStyle name="Normal 5 3 3 2 2 2 3 3" xfId="35163"/>
    <cellStyle name="Normal 5 3 3 2 2 2 4" xfId="35164"/>
    <cellStyle name="Normal 5 3 3 2 2 2 5" xfId="35165"/>
    <cellStyle name="Normal 5 3 3 2 2 3" xfId="35166"/>
    <cellStyle name="Normal 5 3 3 2 2 3 2" xfId="35167"/>
    <cellStyle name="Normal 5 3 3 2 2 3 2 2" xfId="35168"/>
    <cellStyle name="Normal 5 3 3 2 2 3 2 2 2" xfId="35169"/>
    <cellStyle name="Normal 5 3 3 2 2 3 2 2 3" xfId="35170"/>
    <cellStyle name="Normal 5 3 3 2 2 3 2 3" xfId="35171"/>
    <cellStyle name="Normal 5 3 3 2 2 3 2 4" xfId="35172"/>
    <cellStyle name="Normal 5 3 3 2 2 3 3" xfId="35173"/>
    <cellStyle name="Normal 5 3 3 2 2 3 3 2" xfId="35174"/>
    <cellStyle name="Normal 5 3 3 2 2 3 3 3" xfId="35175"/>
    <cellStyle name="Normal 5 3 3 2 2 3 4" xfId="35176"/>
    <cellStyle name="Normal 5 3 3 2 2 3 5" xfId="35177"/>
    <cellStyle name="Normal 5 3 3 2 2 4" xfId="35178"/>
    <cellStyle name="Normal 5 3 3 2 2 4 2" xfId="35179"/>
    <cellStyle name="Normal 5 3 3 2 2 4 2 2" xfId="35180"/>
    <cellStyle name="Normal 5 3 3 2 2 4 2 2 2" xfId="35181"/>
    <cellStyle name="Normal 5 3 3 2 2 4 2 2 3" xfId="35182"/>
    <cellStyle name="Normal 5 3 3 2 2 4 2 3" xfId="35183"/>
    <cellStyle name="Normal 5 3 3 2 2 4 2 4" xfId="35184"/>
    <cellStyle name="Normal 5 3 3 2 2 4 3" xfId="35185"/>
    <cellStyle name="Normal 5 3 3 2 2 4 3 2" xfId="35186"/>
    <cellStyle name="Normal 5 3 3 2 2 4 3 3" xfId="35187"/>
    <cellStyle name="Normal 5 3 3 2 2 4 4" xfId="35188"/>
    <cellStyle name="Normal 5 3 3 2 2 4 5" xfId="35189"/>
    <cellStyle name="Normal 5 3 3 2 2 5" xfId="35190"/>
    <cellStyle name="Normal 5 3 3 2 2 5 2" xfId="35191"/>
    <cellStyle name="Normal 5 3 3 2 2 5 2 2" xfId="35192"/>
    <cellStyle name="Normal 5 3 3 2 2 5 2 3" xfId="35193"/>
    <cellStyle name="Normal 5 3 3 2 2 5 3" xfId="35194"/>
    <cellStyle name="Normal 5 3 3 2 2 5 4" xfId="35195"/>
    <cellStyle name="Normal 5 3 3 2 2 6" xfId="35196"/>
    <cellStyle name="Normal 5 3 3 2 2 6 2" xfId="35197"/>
    <cellStyle name="Normal 5 3 3 2 2 6 3" xfId="35198"/>
    <cellStyle name="Normal 5 3 3 2 2 7" xfId="35199"/>
    <cellStyle name="Normal 5 3 3 2 2 8" xfId="35200"/>
    <cellStyle name="Normal 5 3 3 2 2 9" xfId="35201"/>
    <cellStyle name="Normal 5 3 3 2 3" xfId="35202"/>
    <cellStyle name="Normal 5 3 3 2 3 2" xfId="35203"/>
    <cellStyle name="Normal 5 3 3 2 3 2 2" xfId="35204"/>
    <cellStyle name="Normal 5 3 3 2 3 2 2 2" xfId="35205"/>
    <cellStyle name="Normal 5 3 3 2 3 2 2 2 2" xfId="35206"/>
    <cellStyle name="Normal 5 3 3 2 3 2 2 2 3" xfId="35207"/>
    <cellStyle name="Normal 5 3 3 2 3 2 2 3" xfId="35208"/>
    <cellStyle name="Normal 5 3 3 2 3 2 2 4" xfId="35209"/>
    <cellStyle name="Normal 5 3 3 2 3 2 3" xfId="35210"/>
    <cellStyle name="Normal 5 3 3 2 3 2 3 2" xfId="35211"/>
    <cellStyle name="Normal 5 3 3 2 3 2 3 3" xfId="35212"/>
    <cellStyle name="Normal 5 3 3 2 3 2 4" xfId="35213"/>
    <cellStyle name="Normal 5 3 3 2 3 2 5" xfId="35214"/>
    <cellStyle name="Normal 5 3 3 2 3 3" xfId="35215"/>
    <cellStyle name="Normal 5 3 3 2 3 3 2" xfId="35216"/>
    <cellStyle name="Normal 5 3 3 2 3 3 2 2" xfId="35217"/>
    <cellStyle name="Normal 5 3 3 2 3 3 2 2 2" xfId="35218"/>
    <cellStyle name="Normal 5 3 3 2 3 3 2 2 3" xfId="35219"/>
    <cellStyle name="Normal 5 3 3 2 3 3 2 3" xfId="35220"/>
    <cellStyle name="Normal 5 3 3 2 3 3 2 4" xfId="35221"/>
    <cellStyle name="Normal 5 3 3 2 3 3 3" xfId="35222"/>
    <cellStyle name="Normal 5 3 3 2 3 3 3 2" xfId="35223"/>
    <cellStyle name="Normal 5 3 3 2 3 3 3 3" xfId="35224"/>
    <cellStyle name="Normal 5 3 3 2 3 3 4" xfId="35225"/>
    <cellStyle name="Normal 5 3 3 2 3 3 5" xfId="35226"/>
    <cellStyle name="Normal 5 3 3 2 3 4" xfId="35227"/>
    <cellStyle name="Normal 5 3 3 2 3 4 2" xfId="35228"/>
    <cellStyle name="Normal 5 3 3 2 3 4 2 2" xfId="35229"/>
    <cellStyle name="Normal 5 3 3 2 3 4 2 2 2" xfId="35230"/>
    <cellStyle name="Normal 5 3 3 2 3 4 2 2 3" xfId="35231"/>
    <cellStyle name="Normal 5 3 3 2 3 4 2 3" xfId="35232"/>
    <cellStyle name="Normal 5 3 3 2 3 4 2 4" xfId="35233"/>
    <cellStyle name="Normal 5 3 3 2 3 4 3" xfId="35234"/>
    <cellStyle name="Normal 5 3 3 2 3 4 3 2" xfId="35235"/>
    <cellStyle name="Normal 5 3 3 2 3 4 3 3" xfId="35236"/>
    <cellStyle name="Normal 5 3 3 2 3 4 4" xfId="35237"/>
    <cellStyle name="Normal 5 3 3 2 3 4 5" xfId="35238"/>
    <cellStyle name="Normal 5 3 3 2 3 5" xfId="35239"/>
    <cellStyle name="Normal 5 3 3 2 3 5 2" xfId="35240"/>
    <cellStyle name="Normal 5 3 3 2 3 5 2 2" xfId="35241"/>
    <cellStyle name="Normal 5 3 3 2 3 5 2 3" xfId="35242"/>
    <cellStyle name="Normal 5 3 3 2 3 5 3" xfId="35243"/>
    <cellStyle name="Normal 5 3 3 2 3 5 4" xfId="35244"/>
    <cellStyle name="Normal 5 3 3 2 3 6" xfId="35245"/>
    <cellStyle name="Normal 5 3 3 2 3 6 2" xfId="35246"/>
    <cellStyle name="Normal 5 3 3 2 3 6 3" xfId="35247"/>
    <cellStyle name="Normal 5 3 3 2 3 7" xfId="35248"/>
    <cellStyle name="Normal 5 3 3 2 3 8" xfId="35249"/>
    <cellStyle name="Normal 5 3 3 2 3 9" xfId="35250"/>
    <cellStyle name="Normal 5 3 3 2 4" xfId="35251"/>
    <cellStyle name="Normal 5 3 3 2 4 2" xfId="35252"/>
    <cellStyle name="Normal 5 3 3 2 4 2 2" xfId="35253"/>
    <cellStyle name="Normal 5 3 3 2 4 2 2 2" xfId="35254"/>
    <cellStyle name="Normal 5 3 3 2 4 2 2 3" xfId="35255"/>
    <cellStyle name="Normal 5 3 3 2 4 2 3" xfId="35256"/>
    <cellStyle name="Normal 5 3 3 2 4 2 4" xfId="35257"/>
    <cellStyle name="Normal 5 3 3 2 4 3" xfId="35258"/>
    <cellStyle name="Normal 5 3 3 2 4 3 2" xfId="35259"/>
    <cellStyle name="Normal 5 3 3 2 4 3 3" xfId="35260"/>
    <cellStyle name="Normal 5 3 3 2 4 4" xfId="35261"/>
    <cellStyle name="Normal 5 3 3 2 4 5" xfId="35262"/>
    <cellStyle name="Normal 5 3 3 2 5" xfId="35263"/>
    <cellStyle name="Normal 5 3 3 2 5 2" xfId="35264"/>
    <cellStyle name="Normal 5 3 3 2 5 2 2" xfId="35265"/>
    <cellStyle name="Normal 5 3 3 2 5 2 2 2" xfId="35266"/>
    <cellStyle name="Normal 5 3 3 2 5 2 2 3" xfId="35267"/>
    <cellStyle name="Normal 5 3 3 2 5 2 3" xfId="35268"/>
    <cellStyle name="Normal 5 3 3 2 5 2 4" xfId="35269"/>
    <cellStyle name="Normal 5 3 3 2 5 3" xfId="35270"/>
    <cellStyle name="Normal 5 3 3 2 5 3 2" xfId="35271"/>
    <cellStyle name="Normal 5 3 3 2 5 3 3" xfId="35272"/>
    <cellStyle name="Normal 5 3 3 2 5 4" xfId="35273"/>
    <cellStyle name="Normal 5 3 3 2 5 5" xfId="35274"/>
    <cellStyle name="Normal 5 3 3 2 6" xfId="35275"/>
    <cellStyle name="Normal 5 3 3 2 6 2" xfId="35276"/>
    <cellStyle name="Normal 5 3 3 2 6 2 2" xfId="35277"/>
    <cellStyle name="Normal 5 3 3 2 6 2 2 2" xfId="35278"/>
    <cellStyle name="Normal 5 3 3 2 6 2 2 3" xfId="35279"/>
    <cellStyle name="Normal 5 3 3 2 6 2 3" xfId="35280"/>
    <cellStyle name="Normal 5 3 3 2 6 2 4" xfId="35281"/>
    <cellStyle name="Normal 5 3 3 2 6 3" xfId="35282"/>
    <cellStyle name="Normal 5 3 3 2 6 3 2" xfId="35283"/>
    <cellStyle name="Normal 5 3 3 2 6 3 3" xfId="35284"/>
    <cellStyle name="Normal 5 3 3 2 6 4" xfId="35285"/>
    <cellStyle name="Normal 5 3 3 2 6 5" xfId="35286"/>
    <cellStyle name="Normal 5 3 3 2 7" xfId="35287"/>
    <cellStyle name="Normal 5 3 3 2 7 2" xfId="35288"/>
    <cellStyle name="Normal 5 3 3 2 7 2 2" xfId="35289"/>
    <cellStyle name="Normal 5 3 3 2 7 2 2 2" xfId="35290"/>
    <cellStyle name="Normal 5 3 3 2 7 2 2 3" xfId="35291"/>
    <cellStyle name="Normal 5 3 3 2 7 2 3" xfId="35292"/>
    <cellStyle name="Normal 5 3 3 2 7 2 4" xfId="35293"/>
    <cellStyle name="Normal 5 3 3 2 7 3" xfId="35294"/>
    <cellStyle name="Normal 5 3 3 2 7 3 2" xfId="35295"/>
    <cellStyle name="Normal 5 3 3 2 7 3 3" xfId="35296"/>
    <cellStyle name="Normal 5 3 3 2 7 4" xfId="35297"/>
    <cellStyle name="Normal 5 3 3 2 7 5" xfId="35298"/>
    <cellStyle name="Normal 5 3 3 2 8" xfId="35299"/>
    <cellStyle name="Normal 5 3 3 2 8 2" xfId="35300"/>
    <cellStyle name="Normal 5 3 3 2 8 2 2" xfId="35301"/>
    <cellStyle name="Normal 5 3 3 2 8 2 3" xfId="35302"/>
    <cellStyle name="Normal 5 3 3 2 8 3" xfId="35303"/>
    <cellStyle name="Normal 5 3 3 2 8 4" xfId="35304"/>
    <cellStyle name="Normal 5 3 3 2 9" xfId="35305"/>
    <cellStyle name="Normal 5 3 3 2 9 2" xfId="35306"/>
    <cellStyle name="Normal 5 3 3 2 9 3" xfId="35307"/>
    <cellStyle name="Normal 5 3 3 3" xfId="35308"/>
    <cellStyle name="Normal 5 3 3 3 10" xfId="35309"/>
    <cellStyle name="Normal 5 3 3 3 11" xfId="35310"/>
    <cellStyle name="Normal 5 3 3 3 2" xfId="35311"/>
    <cellStyle name="Normal 5 3 3 3 2 2" xfId="35312"/>
    <cellStyle name="Normal 5 3 3 3 2 2 2" xfId="35313"/>
    <cellStyle name="Normal 5 3 3 3 2 2 2 2" xfId="35314"/>
    <cellStyle name="Normal 5 3 3 3 2 2 2 2 2" xfId="35315"/>
    <cellStyle name="Normal 5 3 3 3 2 2 2 2 3" xfId="35316"/>
    <cellStyle name="Normal 5 3 3 3 2 2 2 3" xfId="35317"/>
    <cellStyle name="Normal 5 3 3 3 2 2 2 4" xfId="35318"/>
    <cellStyle name="Normal 5 3 3 3 2 2 3" xfId="35319"/>
    <cellStyle name="Normal 5 3 3 3 2 2 3 2" xfId="35320"/>
    <cellStyle name="Normal 5 3 3 3 2 2 3 3" xfId="35321"/>
    <cellStyle name="Normal 5 3 3 3 2 2 4" xfId="35322"/>
    <cellStyle name="Normal 5 3 3 3 2 2 5" xfId="35323"/>
    <cellStyle name="Normal 5 3 3 3 2 3" xfId="35324"/>
    <cellStyle name="Normal 5 3 3 3 2 3 2" xfId="35325"/>
    <cellStyle name="Normal 5 3 3 3 2 3 2 2" xfId="35326"/>
    <cellStyle name="Normal 5 3 3 3 2 3 2 2 2" xfId="35327"/>
    <cellStyle name="Normal 5 3 3 3 2 3 2 2 3" xfId="35328"/>
    <cellStyle name="Normal 5 3 3 3 2 3 2 3" xfId="35329"/>
    <cellStyle name="Normal 5 3 3 3 2 3 2 4" xfId="35330"/>
    <cellStyle name="Normal 5 3 3 3 2 3 3" xfId="35331"/>
    <cellStyle name="Normal 5 3 3 3 2 3 3 2" xfId="35332"/>
    <cellStyle name="Normal 5 3 3 3 2 3 3 3" xfId="35333"/>
    <cellStyle name="Normal 5 3 3 3 2 3 4" xfId="35334"/>
    <cellStyle name="Normal 5 3 3 3 2 3 5" xfId="35335"/>
    <cellStyle name="Normal 5 3 3 3 2 4" xfId="35336"/>
    <cellStyle name="Normal 5 3 3 3 2 4 2" xfId="35337"/>
    <cellStyle name="Normal 5 3 3 3 2 4 2 2" xfId="35338"/>
    <cellStyle name="Normal 5 3 3 3 2 4 2 2 2" xfId="35339"/>
    <cellStyle name="Normal 5 3 3 3 2 4 2 2 3" xfId="35340"/>
    <cellStyle name="Normal 5 3 3 3 2 4 2 3" xfId="35341"/>
    <cellStyle name="Normal 5 3 3 3 2 4 2 4" xfId="35342"/>
    <cellStyle name="Normal 5 3 3 3 2 4 3" xfId="35343"/>
    <cellStyle name="Normal 5 3 3 3 2 4 3 2" xfId="35344"/>
    <cellStyle name="Normal 5 3 3 3 2 4 3 3" xfId="35345"/>
    <cellStyle name="Normal 5 3 3 3 2 4 4" xfId="35346"/>
    <cellStyle name="Normal 5 3 3 3 2 4 5" xfId="35347"/>
    <cellStyle name="Normal 5 3 3 3 2 5" xfId="35348"/>
    <cellStyle name="Normal 5 3 3 3 2 5 2" xfId="35349"/>
    <cellStyle name="Normal 5 3 3 3 2 5 2 2" xfId="35350"/>
    <cellStyle name="Normal 5 3 3 3 2 5 2 3" xfId="35351"/>
    <cellStyle name="Normal 5 3 3 3 2 5 3" xfId="35352"/>
    <cellStyle name="Normal 5 3 3 3 2 5 4" xfId="35353"/>
    <cellStyle name="Normal 5 3 3 3 2 6" xfId="35354"/>
    <cellStyle name="Normal 5 3 3 3 2 6 2" xfId="35355"/>
    <cellStyle name="Normal 5 3 3 3 2 6 3" xfId="35356"/>
    <cellStyle name="Normal 5 3 3 3 2 7" xfId="35357"/>
    <cellStyle name="Normal 5 3 3 3 2 8" xfId="35358"/>
    <cellStyle name="Normal 5 3 3 3 2 9" xfId="35359"/>
    <cellStyle name="Normal 5 3 3 3 3" xfId="35360"/>
    <cellStyle name="Normal 5 3 3 3 3 2" xfId="35361"/>
    <cellStyle name="Normal 5 3 3 3 3 2 2" xfId="35362"/>
    <cellStyle name="Normal 5 3 3 3 3 2 2 2" xfId="35363"/>
    <cellStyle name="Normal 5 3 3 3 3 2 2 3" xfId="35364"/>
    <cellStyle name="Normal 5 3 3 3 3 2 3" xfId="35365"/>
    <cellStyle name="Normal 5 3 3 3 3 2 4" xfId="35366"/>
    <cellStyle name="Normal 5 3 3 3 3 3" xfId="35367"/>
    <cellStyle name="Normal 5 3 3 3 3 3 2" xfId="35368"/>
    <cellStyle name="Normal 5 3 3 3 3 3 3" xfId="35369"/>
    <cellStyle name="Normal 5 3 3 3 3 4" xfId="35370"/>
    <cellStyle name="Normal 5 3 3 3 3 5" xfId="35371"/>
    <cellStyle name="Normal 5 3 3 3 4" xfId="35372"/>
    <cellStyle name="Normal 5 3 3 3 4 2" xfId="35373"/>
    <cellStyle name="Normal 5 3 3 3 4 2 2" xfId="35374"/>
    <cellStyle name="Normal 5 3 3 3 4 2 2 2" xfId="35375"/>
    <cellStyle name="Normal 5 3 3 3 4 2 2 3" xfId="35376"/>
    <cellStyle name="Normal 5 3 3 3 4 2 3" xfId="35377"/>
    <cellStyle name="Normal 5 3 3 3 4 2 4" xfId="35378"/>
    <cellStyle name="Normal 5 3 3 3 4 3" xfId="35379"/>
    <cellStyle name="Normal 5 3 3 3 4 3 2" xfId="35380"/>
    <cellStyle name="Normal 5 3 3 3 4 3 3" xfId="35381"/>
    <cellStyle name="Normal 5 3 3 3 4 4" xfId="35382"/>
    <cellStyle name="Normal 5 3 3 3 4 5" xfId="35383"/>
    <cellStyle name="Normal 5 3 3 3 5" xfId="35384"/>
    <cellStyle name="Normal 5 3 3 3 5 2" xfId="35385"/>
    <cellStyle name="Normal 5 3 3 3 5 2 2" xfId="35386"/>
    <cellStyle name="Normal 5 3 3 3 5 2 2 2" xfId="35387"/>
    <cellStyle name="Normal 5 3 3 3 5 2 2 3" xfId="35388"/>
    <cellStyle name="Normal 5 3 3 3 5 2 3" xfId="35389"/>
    <cellStyle name="Normal 5 3 3 3 5 2 4" xfId="35390"/>
    <cellStyle name="Normal 5 3 3 3 5 3" xfId="35391"/>
    <cellStyle name="Normal 5 3 3 3 5 3 2" xfId="35392"/>
    <cellStyle name="Normal 5 3 3 3 5 3 3" xfId="35393"/>
    <cellStyle name="Normal 5 3 3 3 5 4" xfId="35394"/>
    <cellStyle name="Normal 5 3 3 3 5 5" xfId="35395"/>
    <cellStyle name="Normal 5 3 3 3 6" xfId="35396"/>
    <cellStyle name="Normal 5 3 3 3 6 2" xfId="35397"/>
    <cellStyle name="Normal 5 3 3 3 6 2 2" xfId="35398"/>
    <cellStyle name="Normal 5 3 3 3 6 2 2 2" xfId="35399"/>
    <cellStyle name="Normal 5 3 3 3 6 2 2 3" xfId="35400"/>
    <cellStyle name="Normal 5 3 3 3 6 2 3" xfId="35401"/>
    <cellStyle name="Normal 5 3 3 3 6 2 4" xfId="35402"/>
    <cellStyle name="Normal 5 3 3 3 6 3" xfId="35403"/>
    <cellStyle name="Normal 5 3 3 3 6 3 2" xfId="35404"/>
    <cellStyle name="Normal 5 3 3 3 6 3 3" xfId="35405"/>
    <cellStyle name="Normal 5 3 3 3 6 4" xfId="35406"/>
    <cellStyle name="Normal 5 3 3 3 6 5" xfId="35407"/>
    <cellStyle name="Normal 5 3 3 3 7" xfId="35408"/>
    <cellStyle name="Normal 5 3 3 3 7 2" xfId="35409"/>
    <cellStyle name="Normal 5 3 3 3 7 2 2" xfId="35410"/>
    <cellStyle name="Normal 5 3 3 3 7 2 3" xfId="35411"/>
    <cellStyle name="Normal 5 3 3 3 7 3" xfId="35412"/>
    <cellStyle name="Normal 5 3 3 3 7 4" xfId="35413"/>
    <cellStyle name="Normal 5 3 3 3 8" xfId="35414"/>
    <cellStyle name="Normal 5 3 3 3 8 2" xfId="35415"/>
    <cellStyle name="Normal 5 3 3 3 8 3" xfId="35416"/>
    <cellStyle name="Normal 5 3 3 3 9" xfId="35417"/>
    <cellStyle name="Normal 5 3 3 4" xfId="35418"/>
    <cellStyle name="Normal 5 3 3 4 10" xfId="35419"/>
    <cellStyle name="Normal 5 3 3 4 2" xfId="35420"/>
    <cellStyle name="Normal 5 3 3 4 2 2" xfId="35421"/>
    <cellStyle name="Normal 5 3 3 4 2 2 2" xfId="35422"/>
    <cellStyle name="Normal 5 3 3 4 2 2 2 2" xfId="35423"/>
    <cellStyle name="Normal 5 3 3 4 2 2 2 2 2" xfId="35424"/>
    <cellStyle name="Normal 5 3 3 4 2 2 2 2 3" xfId="35425"/>
    <cellStyle name="Normal 5 3 3 4 2 2 2 3" xfId="35426"/>
    <cellStyle name="Normal 5 3 3 4 2 2 2 4" xfId="35427"/>
    <cellStyle name="Normal 5 3 3 4 2 2 3" xfId="35428"/>
    <cellStyle name="Normal 5 3 3 4 2 2 3 2" xfId="35429"/>
    <cellStyle name="Normal 5 3 3 4 2 2 3 3" xfId="35430"/>
    <cellStyle name="Normal 5 3 3 4 2 2 4" xfId="35431"/>
    <cellStyle name="Normal 5 3 3 4 2 2 5" xfId="35432"/>
    <cellStyle name="Normal 5 3 3 4 2 3" xfId="35433"/>
    <cellStyle name="Normal 5 3 3 4 2 3 2" xfId="35434"/>
    <cellStyle name="Normal 5 3 3 4 2 3 2 2" xfId="35435"/>
    <cellStyle name="Normal 5 3 3 4 2 3 2 2 2" xfId="35436"/>
    <cellStyle name="Normal 5 3 3 4 2 3 2 2 3" xfId="35437"/>
    <cellStyle name="Normal 5 3 3 4 2 3 2 3" xfId="35438"/>
    <cellStyle name="Normal 5 3 3 4 2 3 2 4" xfId="35439"/>
    <cellStyle name="Normal 5 3 3 4 2 3 3" xfId="35440"/>
    <cellStyle name="Normal 5 3 3 4 2 3 3 2" xfId="35441"/>
    <cellStyle name="Normal 5 3 3 4 2 3 3 3" xfId="35442"/>
    <cellStyle name="Normal 5 3 3 4 2 3 4" xfId="35443"/>
    <cellStyle name="Normal 5 3 3 4 2 3 5" xfId="35444"/>
    <cellStyle name="Normal 5 3 3 4 2 4" xfId="35445"/>
    <cellStyle name="Normal 5 3 3 4 2 4 2" xfId="35446"/>
    <cellStyle name="Normal 5 3 3 4 2 4 2 2" xfId="35447"/>
    <cellStyle name="Normal 5 3 3 4 2 4 2 2 2" xfId="35448"/>
    <cellStyle name="Normal 5 3 3 4 2 4 2 2 3" xfId="35449"/>
    <cellStyle name="Normal 5 3 3 4 2 4 2 3" xfId="35450"/>
    <cellStyle name="Normal 5 3 3 4 2 4 2 4" xfId="35451"/>
    <cellStyle name="Normal 5 3 3 4 2 4 3" xfId="35452"/>
    <cellStyle name="Normal 5 3 3 4 2 4 3 2" xfId="35453"/>
    <cellStyle name="Normal 5 3 3 4 2 4 3 3" xfId="35454"/>
    <cellStyle name="Normal 5 3 3 4 2 4 4" xfId="35455"/>
    <cellStyle name="Normal 5 3 3 4 2 4 5" xfId="35456"/>
    <cellStyle name="Normal 5 3 3 4 2 5" xfId="35457"/>
    <cellStyle name="Normal 5 3 3 4 2 5 2" xfId="35458"/>
    <cellStyle name="Normal 5 3 3 4 2 5 2 2" xfId="35459"/>
    <cellStyle name="Normal 5 3 3 4 2 5 2 3" xfId="35460"/>
    <cellStyle name="Normal 5 3 3 4 2 5 3" xfId="35461"/>
    <cellStyle name="Normal 5 3 3 4 2 5 4" xfId="35462"/>
    <cellStyle name="Normal 5 3 3 4 2 6" xfId="35463"/>
    <cellStyle name="Normal 5 3 3 4 2 6 2" xfId="35464"/>
    <cellStyle name="Normal 5 3 3 4 2 6 3" xfId="35465"/>
    <cellStyle name="Normal 5 3 3 4 2 7" xfId="35466"/>
    <cellStyle name="Normal 5 3 3 4 2 8" xfId="35467"/>
    <cellStyle name="Normal 5 3 3 4 2 9" xfId="35468"/>
    <cellStyle name="Normal 5 3 3 4 3" xfId="35469"/>
    <cellStyle name="Normal 5 3 3 4 3 2" xfId="35470"/>
    <cellStyle name="Normal 5 3 3 4 3 2 2" xfId="35471"/>
    <cellStyle name="Normal 5 3 3 4 3 2 2 2" xfId="35472"/>
    <cellStyle name="Normal 5 3 3 4 3 2 2 3" xfId="35473"/>
    <cellStyle name="Normal 5 3 3 4 3 2 3" xfId="35474"/>
    <cellStyle name="Normal 5 3 3 4 3 2 4" xfId="35475"/>
    <cellStyle name="Normal 5 3 3 4 3 3" xfId="35476"/>
    <cellStyle name="Normal 5 3 3 4 3 3 2" xfId="35477"/>
    <cellStyle name="Normal 5 3 3 4 3 3 3" xfId="35478"/>
    <cellStyle name="Normal 5 3 3 4 3 4" xfId="35479"/>
    <cellStyle name="Normal 5 3 3 4 3 5" xfId="35480"/>
    <cellStyle name="Normal 5 3 3 4 4" xfId="35481"/>
    <cellStyle name="Normal 5 3 3 4 4 2" xfId="35482"/>
    <cellStyle name="Normal 5 3 3 4 4 2 2" xfId="35483"/>
    <cellStyle name="Normal 5 3 3 4 4 2 2 2" xfId="35484"/>
    <cellStyle name="Normal 5 3 3 4 4 2 2 3" xfId="35485"/>
    <cellStyle name="Normal 5 3 3 4 4 2 3" xfId="35486"/>
    <cellStyle name="Normal 5 3 3 4 4 2 4" xfId="35487"/>
    <cellStyle name="Normal 5 3 3 4 4 3" xfId="35488"/>
    <cellStyle name="Normal 5 3 3 4 4 3 2" xfId="35489"/>
    <cellStyle name="Normal 5 3 3 4 4 3 3" xfId="35490"/>
    <cellStyle name="Normal 5 3 3 4 4 4" xfId="35491"/>
    <cellStyle name="Normal 5 3 3 4 4 5" xfId="35492"/>
    <cellStyle name="Normal 5 3 3 4 5" xfId="35493"/>
    <cellStyle name="Normal 5 3 3 4 5 2" xfId="35494"/>
    <cellStyle name="Normal 5 3 3 4 5 2 2" xfId="35495"/>
    <cellStyle name="Normal 5 3 3 4 5 2 2 2" xfId="35496"/>
    <cellStyle name="Normal 5 3 3 4 5 2 2 3" xfId="35497"/>
    <cellStyle name="Normal 5 3 3 4 5 2 3" xfId="35498"/>
    <cellStyle name="Normal 5 3 3 4 5 2 4" xfId="35499"/>
    <cellStyle name="Normal 5 3 3 4 5 3" xfId="35500"/>
    <cellStyle name="Normal 5 3 3 4 5 3 2" xfId="35501"/>
    <cellStyle name="Normal 5 3 3 4 5 3 3" xfId="35502"/>
    <cellStyle name="Normal 5 3 3 4 5 4" xfId="35503"/>
    <cellStyle name="Normal 5 3 3 4 5 5" xfId="35504"/>
    <cellStyle name="Normal 5 3 3 4 6" xfId="35505"/>
    <cellStyle name="Normal 5 3 3 4 6 2" xfId="35506"/>
    <cellStyle name="Normal 5 3 3 4 6 2 2" xfId="35507"/>
    <cellStyle name="Normal 5 3 3 4 6 2 3" xfId="35508"/>
    <cellStyle name="Normal 5 3 3 4 6 3" xfId="35509"/>
    <cellStyle name="Normal 5 3 3 4 6 4" xfId="35510"/>
    <cellStyle name="Normal 5 3 3 4 7" xfId="35511"/>
    <cellStyle name="Normal 5 3 3 4 7 2" xfId="35512"/>
    <cellStyle name="Normal 5 3 3 4 7 3" xfId="35513"/>
    <cellStyle name="Normal 5 3 3 4 8" xfId="35514"/>
    <cellStyle name="Normal 5 3 3 4 9" xfId="35515"/>
    <cellStyle name="Normal 5 3 3 5" xfId="35516"/>
    <cellStyle name="Normal 5 3 3 5 2" xfId="35517"/>
    <cellStyle name="Normal 5 3 3 5 2 2" xfId="35518"/>
    <cellStyle name="Normal 5 3 3 5 2 2 2" xfId="35519"/>
    <cellStyle name="Normal 5 3 3 5 2 2 2 2" xfId="35520"/>
    <cellStyle name="Normal 5 3 3 5 2 2 2 3" xfId="35521"/>
    <cellStyle name="Normal 5 3 3 5 2 2 3" xfId="35522"/>
    <cellStyle name="Normal 5 3 3 5 2 2 4" xfId="35523"/>
    <cellStyle name="Normal 5 3 3 5 2 3" xfId="35524"/>
    <cellStyle name="Normal 5 3 3 5 2 3 2" xfId="35525"/>
    <cellStyle name="Normal 5 3 3 5 2 3 3" xfId="35526"/>
    <cellStyle name="Normal 5 3 3 5 2 4" xfId="35527"/>
    <cellStyle name="Normal 5 3 3 5 2 5" xfId="35528"/>
    <cellStyle name="Normal 5 3 3 5 3" xfId="35529"/>
    <cellStyle name="Normal 5 3 3 5 3 2" xfId="35530"/>
    <cellStyle name="Normal 5 3 3 5 3 2 2" xfId="35531"/>
    <cellStyle name="Normal 5 3 3 5 3 2 2 2" xfId="35532"/>
    <cellStyle name="Normal 5 3 3 5 3 2 2 3" xfId="35533"/>
    <cellStyle name="Normal 5 3 3 5 3 2 3" xfId="35534"/>
    <cellStyle name="Normal 5 3 3 5 3 2 4" xfId="35535"/>
    <cellStyle name="Normal 5 3 3 5 3 3" xfId="35536"/>
    <cellStyle name="Normal 5 3 3 5 3 3 2" xfId="35537"/>
    <cellStyle name="Normal 5 3 3 5 3 3 3" xfId="35538"/>
    <cellStyle name="Normal 5 3 3 5 3 4" xfId="35539"/>
    <cellStyle name="Normal 5 3 3 5 3 5" xfId="35540"/>
    <cellStyle name="Normal 5 3 3 5 4" xfId="35541"/>
    <cellStyle name="Normal 5 3 3 5 4 2" xfId="35542"/>
    <cellStyle name="Normal 5 3 3 5 4 2 2" xfId="35543"/>
    <cellStyle name="Normal 5 3 3 5 4 2 2 2" xfId="35544"/>
    <cellStyle name="Normal 5 3 3 5 4 2 2 3" xfId="35545"/>
    <cellStyle name="Normal 5 3 3 5 4 2 3" xfId="35546"/>
    <cellStyle name="Normal 5 3 3 5 4 2 4" xfId="35547"/>
    <cellStyle name="Normal 5 3 3 5 4 3" xfId="35548"/>
    <cellStyle name="Normal 5 3 3 5 4 3 2" xfId="35549"/>
    <cellStyle name="Normal 5 3 3 5 4 3 3" xfId="35550"/>
    <cellStyle name="Normal 5 3 3 5 4 4" xfId="35551"/>
    <cellStyle name="Normal 5 3 3 5 4 5" xfId="35552"/>
    <cellStyle name="Normal 5 3 3 5 5" xfId="35553"/>
    <cellStyle name="Normal 5 3 3 5 5 2" xfId="35554"/>
    <cellStyle name="Normal 5 3 3 5 5 2 2" xfId="35555"/>
    <cellStyle name="Normal 5 3 3 5 5 2 3" xfId="35556"/>
    <cellStyle name="Normal 5 3 3 5 5 3" xfId="35557"/>
    <cellStyle name="Normal 5 3 3 5 5 4" xfId="35558"/>
    <cellStyle name="Normal 5 3 3 5 6" xfId="35559"/>
    <cellStyle name="Normal 5 3 3 5 6 2" xfId="35560"/>
    <cellStyle name="Normal 5 3 3 5 6 3" xfId="35561"/>
    <cellStyle name="Normal 5 3 3 5 7" xfId="35562"/>
    <cellStyle name="Normal 5 3 3 5 8" xfId="35563"/>
    <cellStyle name="Normal 5 3 3 5 9" xfId="35564"/>
    <cellStyle name="Normal 5 3 3 6" xfId="35565"/>
    <cellStyle name="Normal 5 3 3 6 2" xfId="35566"/>
    <cellStyle name="Normal 5 3 3 6 2 2" xfId="35567"/>
    <cellStyle name="Normal 5 3 3 6 2 2 2" xfId="35568"/>
    <cellStyle name="Normal 5 3 3 6 2 2 2 2" xfId="35569"/>
    <cellStyle name="Normal 5 3 3 6 2 2 2 3" xfId="35570"/>
    <cellStyle name="Normal 5 3 3 6 2 2 3" xfId="35571"/>
    <cellStyle name="Normal 5 3 3 6 2 2 4" xfId="35572"/>
    <cellStyle name="Normal 5 3 3 6 2 3" xfId="35573"/>
    <cellStyle name="Normal 5 3 3 6 2 3 2" xfId="35574"/>
    <cellStyle name="Normal 5 3 3 6 2 3 3" xfId="35575"/>
    <cellStyle name="Normal 5 3 3 6 2 4" xfId="35576"/>
    <cellStyle name="Normal 5 3 3 6 2 5" xfId="35577"/>
    <cellStyle name="Normal 5 3 3 6 3" xfId="35578"/>
    <cellStyle name="Normal 5 3 3 6 3 2" xfId="35579"/>
    <cellStyle name="Normal 5 3 3 6 3 2 2" xfId="35580"/>
    <cellStyle name="Normal 5 3 3 6 3 2 2 2" xfId="35581"/>
    <cellStyle name="Normal 5 3 3 6 3 2 2 3" xfId="35582"/>
    <cellStyle name="Normal 5 3 3 6 3 2 3" xfId="35583"/>
    <cellStyle name="Normal 5 3 3 6 3 2 4" xfId="35584"/>
    <cellStyle name="Normal 5 3 3 6 3 3" xfId="35585"/>
    <cellStyle name="Normal 5 3 3 6 3 3 2" xfId="35586"/>
    <cellStyle name="Normal 5 3 3 6 3 3 3" xfId="35587"/>
    <cellStyle name="Normal 5 3 3 6 3 4" xfId="35588"/>
    <cellStyle name="Normal 5 3 3 6 3 5" xfId="35589"/>
    <cellStyle name="Normal 5 3 3 6 4" xfId="35590"/>
    <cellStyle name="Normal 5 3 3 6 4 2" xfId="35591"/>
    <cellStyle name="Normal 5 3 3 6 4 2 2" xfId="35592"/>
    <cellStyle name="Normal 5 3 3 6 4 2 2 2" xfId="35593"/>
    <cellStyle name="Normal 5 3 3 6 4 2 2 3" xfId="35594"/>
    <cellStyle name="Normal 5 3 3 6 4 2 3" xfId="35595"/>
    <cellStyle name="Normal 5 3 3 6 4 2 4" xfId="35596"/>
    <cellStyle name="Normal 5 3 3 6 4 3" xfId="35597"/>
    <cellStyle name="Normal 5 3 3 6 4 3 2" xfId="35598"/>
    <cellStyle name="Normal 5 3 3 6 4 3 3" xfId="35599"/>
    <cellStyle name="Normal 5 3 3 6 4 4" xfId="35600"/>
    <cellStyle name="Normal 5 3 3 6 4 5" xfId="35601"/>
    <cellStyle name="Normal 5 3 3 6 5" xfId="35602"/>
    <cellStyle name="Normal 5 3 3 6 5 2" xfId="35603"/>
    <cellStyle name="Normal 5 3 3 6 5 2 2" xfId="35604"/>
    <cellStyle name="Normal 5 3 3 6 5 2 3" xfId="35605"/>
    <cellStyle name="Normal 5 3 3 6 5 3" xfId="35606"/>
    <cellStyle name="Normal 5 3 3 6 5 4" xfId="35607"/>
    <cellStyle name="Normal 5 3 3 6 6" xfId="35608"/>
    <cellStyle name="Normal 5 3 3 6 6 2" xfId="35609"/>
    <cellStyle name="Normal 5 3 3 6 6 3" xfId="35610"/>
    <cellStyle name="Normal 5 3 3 6 7" xfId="35611"/>
    <cellStyle name="Normal 5 3 3 6 8" xfId="35612"/>
    <cellStyle name="Normal 5 3 3 6 9" xfId="35613"/>
    <cellStyle name="Normal 5 3 3 7" xfId="35614"/>
    <cellStyle name="Normal 5 3 3 7 2" xfId="35615"/>
    <cellStyle name="Normal 5 3 3 7 2 2" xfId="35616"/>
    <cellStyle name="Normal 5 3 3 7 2 2 2" xfId="35617"/>
    <cellStyle name="Normal 5 3 3 7 2 2 3" xfId="35618"/>
    <cellStyle name="Normal 5 3 3 7 2 3" xfId="35619"/>
    <cellStyle name="Normal 5 3 3 7 2 4" xfId="35620"/>
    <cellStyle name="Normal 5 3 3 7 3" xfId="35621"/>
    <cellStyle name="Normal 5 3 3 7 3 2" xfId="35622"/>
    <cellStyle name="Normal 5 3 3 7 3 3" xfId="35623"/>
    <cellStyle name="Normal 5 3 3 7 4" xfId="35624"/>
    <cellStyle name="Normal 5 3 3 7 5" xfId="35625"/>
    <cellStyle name="Normal 5 3 3 8" xfId="35626"/>
    <cellStyle name="Normal 5 3 3 8 2" xfId="35627"/>
    <cellStyle name="Normal 5 3 3 8 2 2" xfId="35628"/>
    <cellStyle name="Normal 5 3 3 8 2 2 2" xfId="35629"/>
    <cellStyle name="Normal 5 3 3 8 2 2 3" xfId="35630"/>
    <cellStyle name="Normal 5 3 3 8 2 3" xfId="35631"/>
    <cellStyle name="Normal 5 3 3 8 2 4" xfId="35632"/>
    <cellStyle name="Normal 5 3 3 8 3" xfId="35633"/>
    <cellStyle name="Normal 5 3 3 8 3 2" xfId="35634"/>
    <cellStyle name="Normal 5 3 3 8 3 3" xfId="35635"/>
    <cellStyle name="Normal 5 3 3 8 4" xfId="35636"/>
    <cellStyle name="Normal 5 3 3 8 5" xfId="35637"/>
    <cellStyle name="Normal 5 3 3 9" xfId="35638"/>
    <cellStyle name="Normal 5 3 3 9 2" xfId="35639"/>
    <cellStyle name="Normal 5 3 3 9 2 2" xfId="35640"/>
    <cellStyle name="Normal 5 3 3 9 2 2 2" xfId="35641"/>
    <cellStyle name="Normal 5 3 3 9 2 2 3" xfId="35642"/>
    <cellStyle name="Normal 5 3 3 9 2 3" xfId="35643"/>
    <cellStyle name="Normal 5 3 3 9 2 4" xfId="35644"/>
    <cellStyle name="Normal 5 3 3 9 3" xfId="35645"/>
    <cellStyle name="Normal 5 3 3 9 3 2" xfId="35646"/>
    <cellStyle name="Normal 5 3 3 9 3 3" xfId="35647"/>
    <cellStyle name="Normal 5 3 3 9 4" xfId="35648"/>
    <cellStyle name="Normal 5 3 3 9 5" xfId="35649"/>
    <cellStyle name="Normal 5 3 32" xfId="35650"/>
    <cellStyle name="Normal 5 3 32 10" xfId="35651"/>
    <cellStyle name="Normal 5 3 32 11" xfId="35652"/>
    <cellStyle name="Normal 5 3 32 2" xfId="35653"/>
    <cellStyle name="Normal 5 3 32 2 10" xfId="35654"/>
    <cellStyle name="Normal 5 3 32 2 2" xfId="35655"/>
    <cellStyle name="Normal 5 3 32 2 2 2" xfId="35656"/>
    <cellStyle name="Normal 5 3 32 2 2 2 2" xfId="35657"/>
    <cellStyle name="Normal 5 3 32 2 2 2 2 2" xfId="35658"/>
    <cellStyle name="Normal 5 3 32 2 2 2 2 2 2" xfId="35659"/>
    <cellStyle name="Normal 5 3 32 2 2 2 2 2 3" xfId="35660"/>
    <cellStyle name="Normal 5 3 32 2 2 2 2 3" xfId="35661"/>
    <cellStyle name="Normal 5 3 32 2 2 2 2 4" xfId="35662"/>
    <cellStyle name="Normal 5 3 32 2 2 2 3" xfId="35663"/>
    <cellStyle name="Normal 5 3 32 2 2 2 3 2" xfId="35664"/>
    <cellStyle name="Normal 5 3 32 2 2 2 3 3" xfId="35665"/>
    <cellStyle name="Normal 5 3 32 2 2 2 4" xfId="35666"/>
    <cellStyle name="Normal 5 3 32 2 2 2 5" xfId="35667"/>
    <cellStyle name="Normal 5 3 32 2 2 3" xfId="35668"/>
    <cellStyle name="Normal 5 3 32 2 2 3 2" xfId="35669"/>
    <cellStyle name="Normal 5 3 32 2 2 3 2 2" xfId="35670"/>
    <cellStyle name="Normal 5 3 32 2 2 3 2 2 2" xfId="35671"/>
    <cellStyle name="Normal 5 3 32 2 2 3 2 2 3" xfId="35672"/>
    <cellStyle name="Normal 5 3 32 2 2 3 2 3" xfId="35673"/>
    <cellStyle name="Normal 5 3 32 2 2 3 2 4" xfId="35674"/>
    <cellStyle name="Normal 5 3 32 2 2 3 3" xfId="35675"/>
    <cellStyle name="Normal 5 3 32 2 2 3 3 2" xfId="35676"/>
    <cellStyle name="Normal 5 3 32 2 2 3 3 3" xfId="35677"/>
    <cellStyle name="Normal 5 3 32 2 2 3 4" xfId="35678"/>
    <cellStyle name="Normal 5 3 32 2 2 3 5" xfId="35679"/>
    <cellStyle name="Normal 5 3 32 2 2 4" xfId="35680"/>
    <cellStyle name="Normal 5 3 32 2 2 4 2" xfId="35681"/>
    <cellStyle name="Normal 5 3 32 2 2 4 2 2" xfId="35682"/>
    <cellStyle name="Normal 5 3 32 2 2 4 2 2 2" xfId="35683"/>
    <cellStyle name="Normal 5 3 32 2 2 4 2 2 3" xfId="35684"/>
    <cellStyle name="Normal 5 3 32 2 2 4 2 3" xfId="35685"/>
    <cellStyle name="Normal 5 3 32 2 2 4 2 4" xfId="35686"/>
    <cellStyle name="Normal 5 3 32 2 2 4 3" xfId="35687"/>
    <cellStyle name="Normal 5 3 32 2 2 4 3 2" xfId="35688"/>
    <cellStyle name="Normal 5 3 32 2 2 4 3 3" xfId="35689"/>
    <cellStyle name="Normal 5 3 32 2 2 4 4" xfId="35690"/>
    <cellStyle name="Normal 5 3 32 2 2 4 5" xfId="35691"/>
    <cellStyle name="Normal 5 3 32 2 2 5" xfId="35692"/>
    <cellStyle name="Normal 5 3 32 2 2 5 2" xfId="35693"/>
    <cellStyle name="Normal 5 3 32 2 2 5 2 2" xfId="35694"/>
    <cellStyle name="Normal 5 3 32 2 2 5 2 3" xfId="35695"/>
    <cellStyle name="Normal 5 3 32 2 2 5 3" xfId="35696"/>
    <cellStyle name="Normal 5 3 32 2 2 5 4" xfId="35697"/>
    <cellStyle name="Normal 5 3 32 2 2 6" xfId="35698"/>
    <cellStyle name="Normal 5 3 32 2 2 6 2" xfId="35699"/>
    <cellStyle name="Normal 5 3 32 2 2 6 3" xfId="35700"/>
    <cellStyle name="Normal 5 3 32 2 2 7" xfId="35701"/>
    <cellStyle name="Normal 5 3 32 2 2 8" xfId="35702"/>
    <cellStyle name="Normal 5 3 32 2 2 9" xfId="35703"/>
    <cellStyle name="Normal 5 3 32 2 3" xfId="35704"/>
    <cellStyle name="Normal 5 3 32 2 3 2" xfId="35705"/>
    <cellStyle name="Normal 5 3 32 2 3 2 2" xfId="35706"/>
    <cellStyle name="Normal 5 3 32 2 3 2 2 2" xfId="35707"/>
    <cellStyle name="Normal 5 3 32 2 3 2 2 3" xfId="35708"/>
    <cellStyle name="Normal 5 3 32 2 3 2 3" xfId="35709"/>
    <cellStyle name="Normal 5 3 32 2 3 2 4" xfId="35710"/>
    <cellStyle name="Normal 5 3 32 2 3 3" xfId="35711"/>
    <cellStyle name="Normal 5 3 32 2 3 3 2" xfId="35712"/>
    <cellStyle name="Normal 5 3 32 2 3 3 3" xfId="35713"/>
    <cellStyle name="Normal 5 3 32 2 3 4" xfId="35714"/>
    <cellStyle name="Normal 5 3 32 2 3 5" xfId="35715"/>
    <cellStyle name="Normal 5 3 32 2 4" xfId="35716"/>
    <cellStyle name="Normal 5 3 32 2 4 2" xfId="35717"/>
    <cellStyle name="Normal 5 3 32 2 4 2 2" xfId="35718"/>
    <cellStyle name="Normal 5 3 32 2 4 2 2 2" xfId="35719"/>
    <cellStyle name="Normal 5 3 32 2 4 2 2 3" xfId="35720"/>
    <cellStyle name="Normal 5 3 32 2 4 2 3" xfId="35721"/>
    <cellStyle name="Normal 5 3 32 2 4 2 4" xfId="35722"/>
    <cellStyle name="Normal 5 3 32 2 4 3" xfId="35723"/>
    <cellStyle name="Normal 5 3 32 2 4 3 2" xfId="35724"/>
    <cellStyle name="Normal 5 3 32 2 4 3 3" xfId="35725"/>
    <cellStyle name="Normal 5 3 32 2 4 4" xfId="35726"/>
    <cellStyle name="Normal 5 3 32 2 4 5" xfId="35727"/>
    <cellStyle name="Normal 5 3 32 2 5" xfId="35728"/>
    <cellStyle name="Normal 5 3 32 2 5 2" xfId="35729"/>
    <cellStyle name="Normal 5 3 32 2 5 2 2" xfId="35730"/>
    <cellStyle name="Normal 5 3 32 2 5 2 2 2" xfId="35731"/>
    <cellStyle name="Normal 5 3 32 2 5 2 2 3" xfId="35732"/>
    <cellStyle name="Normal 5 3 32 2 5 2 3" xfId="35733"/>
    <cellStyle name="Normal 5 3 32 2 5 2 4" xfId="35734"/>
    <cellStyle name="Normal 5 3 32 2 5 3" xfId="35735"/>
    <cellStyle name="Normal 5 3 32 2 5 3 2" xfId="35736"/>
    <cellStyle name="Normal 5 3 32 2 5 3 3" xfId="35737"/>
    <cellStyle name="Normal 5 3 32 2 5 4" xfId="35738"/>
    <cellStyle name="Normal 5 3 32 2 5 5" xfId="35739"/>
    <cellStyle name="Normal 5 3 32 2 6" xfId="35740"/>
    <cellStyle name="Normal 5 3 32 2 6 2" xfId="35741"/>
    <cellStyle name="Normal 5 3 32 2 6 2 2" xfId="35742"/>
    <cellStyle name="Normal 5 3 32 2 6 2 3" xfId="35743"/>
    <cellStyle name="Normal 5 3 32 2 6 3" xfId="35744"/>
    <cellStyle name="Normal 5 3 32 2 6 4" xfId="35745"/>
    <cellStyle name="Normal 5 3 32 2 7" xfId="35746"/>
    <cellStyle name="Normal 5 3 32 2 7 2" xfId="35747"/>
    <cellStyle name="Normal 5 3 32 2 7 3" xfId="35748"/>
    <cellStyle name="Normal 5 3 32 2 8" xfId="35749"/>
    <cellStyle name="Normal 5 3 32 2 9" xfId="35750"/>
    <cellStyle name="Normal 5 3 32 3" xfId="35751"/>
    <cellStyle name="Normal 5 3 32 3 2" xfId="35752"/>
    <cellStyle name="Normal 5 3 32 3 2 2" xfId="35753"/>
    <cellStyle name="Normal 5 3 32 3 2 2 2" xfId="35754"/>
    <cellStyle name="Normal 5 3 32 3 2 2 2 2" xfId="35755"/>
    <cellStyle name="Normal 5 3 32 3 2 2 2 3" xfId="35756"/>
    <cellStyle name="Normal 5 3 32 3 2 2 3" xfId="35757"/>
    <cellStyle name="Normal 5 3 32 3 2 2 4" xfId="35758"/>
    <cellStyle name="Normal 5 3 32 3 2 3" xfId="35759"/>
    <cellStyle name="Normal 5 3 32 3 2 3 2" xfId="35760"/>
    <cellStyle name="Normal 5 3 32 3 2 3 3" xfId="35761"/>
    <cellStyle name="Normal 5 3 32 3 2 4" xfId="35762"/>
    <cellStyle name="Normal 5 3 32 3 2 5" xfId="35763"/>
    <cellStyle name="Normal 5 3 32 3 3" xfId="35764"/>
    <cellStyle name="Normal 5 3 32 3 3 2" xfId="35765"/>
    <cellStyle name="Normal 5 3 32 3 3 2 2" xfId="35766"/>
    <cellStyle name="Normal 5 3 32 3 3 2 2 2" xfId="35767"/>
    <cellStyle name="Normal 5 3 32 3 3 2 2 3" xfId="35768"/>
    <cellStyle name="Normal 5 3 32 3 3 2 3" xfId="35769"/>
    <cellStyle name="Normal 5 3 32 3 3 2 4" xfId="35770"/>
    <cellStyle name="Normal 5 3 32 3 3 3" xfId="35771"/>
    <cellStyle name="Normal 5 3 32 3 3 3 2" xfId="35772"/>
    <cellStyle name="Normal 5 3 32 3 3 3 3" xfId="35773"/>
    <cellStyle name="Normal 5 3 32 3 3 4" xfId="35774"/>
    <cellStyle name="Normal 5 3 32 3 3 5" xfId="35775"/>
    <cellStyle name="Normal 5 3 32 3 4" xfId="35776"/>
    <cellStyle name="Normal 5 3 32 3 4 2" xfId="35777"/>
    <cellStyle name="Normal 5 3 32 3 4 2 2" xfId="35778"/>
    <cellStyle name="Normal 5 3 32 3 4 2 2 2" xfId="35779"/>
    <cellStyle name="Normal 5 3 32 3 4 2 2 3" xfId="35780"/>
    <cellStyle name="Normal 5 3 32 3 4 2 3" xfId="35781"/>
    <cellStyle name="Normal 5 3 32 3 4 2 4" xfId="35782"/>
    <cellStyle name="Normal 5 3 32 3 4 3" xfId="35783"/>
    <cellStyle name="Normal 5 3 32 3 4 3 2" xfId="35784"/>
    <cellStyle name="Normal 5 3 32 3 4 3 3" xfId="35785"/>
    <cellStyle name="Normal 5 3 32 3 4 4" xfId="35786"/>
    <cellStyle name="Normal 5 3 32 3 4 5" xfId="35787"/>
    <cellStyle name="Normal 5 3 32 3 5" xfId="35788"/>
    <cellStyle name="Normal 5 3 32 3 5 2" xfId="35789"/>
    <cellStyle name="Normal 5 3 32 3 5 2 2" xfId="35790"/>
    <cellStyle name="Normal 5 3 32 3 5 2 3" xfId="35791"/>
    <cellStyle name="Normal 5 3 32 3 5 3" xfId="35792"/>
    <cellStyle name="Normal 5 3 32 3 5 4" xfId="35793"/>
    <cellStyle name="Normal 5 3 32 3 6" xfId="35794"/>
    <cellStyle name="Normal 5 3 32 3 6 2" xfId="35795"/>
    <cellStyle name="Normal 5 3 32 3 6 3" xfId="35796"/>
    <cellStyle name="Normal 5 3 32 3 7" xfId="35797"/>
    <cellStyle name="Normal 5 3 32 3 8" xfId="35798"/>
    <cellStyle name="Normal 5 3 32 3 9" xfId="35799"/>
    <cellStyle name="Normal 5 3 32 4" xfId="35800"/>
    <cellStyle name="Normal 5 3 32 4 2" xfId="35801"/>
    <cellStyle name="Normal 5 3 32 4 2 2" xfId="35802"/>
    <cellStyle name="Normal 5 3 32 4 2 2 2" xfId="35803"/>
    <cellStyle name="Normal 5 3 32 4 2 2 3" xfId="35804"/>
    <cellStyle name="Normal 5 3 32 4 2 3" xfId="35805"/>
    <cellStyle name="Normal 5 3 32 4 2 4" xfId="35806"/>
    <cellStyle name="Normal 5 3 32 4 3" xfId="35807"/>
    <cellStyle name="Normal 5 3 32 4 3 2" xfId="35808"/>
    <cellStyle name="Normal 5 3 32 4 3 3" xfId="35809"/>
    <cellStyle name="Normal 5 3 32 4 4" xfId="35810"/>
    <cellStyle name="Normal 5 3 32 4 5" xfId="35811"/>
    <cellStyle name="Normal 5 3 32 5" xfId="35812"/>
    <cellStyle name="Normal 5 3 32 5 2" xfId="35813"/>
    <cellStyle name="Normal 5 3 32 5 2 2" xfId="35814"/>
    <cellStyle name="Normal 5 3 32 5 2 2 2" xfId="35815"/>
    <cellStyle name="Normal 5 3 32 5 2 2 3" xfId="35816"/>
    <cellStyle name="Normal 5 3 32 5 2 3" xfId="35817"/>
    <cellStyle name="Normal 5 3 32 5 2 4" xfId="35818"/>
    <cellStyle name="Normal 5 3 32 5 3" xfId="35819"/>
    <cellStyle name="Normal 5 3 32 5 3 2" xfId="35820"/>
    <cellStyle name="Normal 5 3 32 5 3 3" xfId="35821"/>
    <cellStyle name="Normal 5 3 32 5 4" xfId="35822"/>
    <cellStyle name="Normal 5 3 32 5 5" xfId="35823"/>
    <cellStyle name="Normal 5 3 32 6" xfId="35824"/>
    <cellStyle name="Normal 5 3 32 6 2" xfId="35825"/>
    <cellStyle name="Normal 5 3 32 6 2 2" xfId="35826"/>
    <cellStyle name="Normal 5 3 32 6 2 2 2" xfId="35827"/>
    <cellStyle name="Normal 5 3 32 6 2 2 3" xfId="35828"/>
    <cellStyle name="Normal 5 3 32 6 2 3" xfId="35829"/>
    <cellStyle name="Normal 5 3 32 6 2 4" xfId="35830"/>
    <cellStyle name="Normal 5 3 32 6 3" xfId="35831"/>
    <cellStyle name="Normal 5 3 32 6 3 2" xfId="35832"/>
    <cellStyle name="Normal 5 3 32 6 3 3" xfId="35833"/>
    <cellStyle name="Normal 5 3 32 6 4" xfId="35834"/>
    <cellStyle name="Normal 5 3 32 6 5" xfId="35835"/>
    <cellStyle name="Normal 5 3 32 7" xfId="35836"/>
    <cellStyle name="Normal 5 3 32 7 2" xfId="35837"/>
    <cellStyle name="Normal 5 3 32 7 2 2" xfId="35838"/>
    <cellStyle name="Normal 5 3 32 7 2 3" xfId="35839"/>
    <cellStyle name="Normal 5 3 32 7 3" xfId="35840"/>
    <cellStyle name="Normal 5 3 32 7 4" xfId="35841"/>
    <cellStyle name="Normal 5 3 32 8" xfId="35842"/>
    <cellStyle name="Normal 5 3 32 8 2" xfId="35843"/>
    <cellStyle name="Normal 5 3 32 8 3" xfId="35844"/>
    <cellStyle name="Normal 5 3 32 9" xfId="35845"/>
    <cellStyle name="Normal 5 3 4" xfId="35846"/>
    <cellStyle name="Normal 5 3 4 10" xfId="35847"/>
    <cellStyle name="Normal 5 3 4 11" xfId="35848"/>
    <cellStyle name="Normal 5 3 4 12" xfId="35849"/>
    <cellStyle name="Normal 5 3 4 2" xfId="35850"/>
    <cellStyle name="Normal 5 3 4 2 10" xfId="35851"/>
    <cellStyle name="Normal 5 3 4 2 2" xfId="35852"/>
    <cellStyle name="Normal 5 3 4 2 2 2" xfId="35853"/>
    <cellStyle name="Normal 5 3 4 2 2 2 2" xfId="35854"/>
    <cellStyle name="Normal 5 3 4 2 2 2 2 2" xfId="35855"/>
    <cellStyle name="Normal 5 3 4 2 2 2 2 3" xfId="35856"/>
    <cellStyle name="Normal 5 3 4 2 2 2 3" xfId="35857"/>
    <cellStyle name="Normal 5 3 4 2 2 2 4" xfId="35858"/>
    <cellStyle name="Normal 5 3 4 2 2 3" xfId="35859"/>
    <cellStyle name="Normal 5 3 4 2 2 3 2" xfId="35860"/>
    <cellStyle name="Normal 5 3 4 2 2 3 3" xfId="35861"/>
    <cellStyle name="Normal 5 3 4 2 2 4" xfId="35862"/>
    <cellStyle name="Normal 5 3 4 2 2 5" xfId="35863"/>
    <cellStyle name="Normal 5 3 4 2 3" xfId="35864"/>
    <cellStyle name="Normal 5 3 4 2 3 2" xfId="35865"/>
    <cellStyle name="Normal 5 3 4 2 3 2 2" xfId="35866"/>
    <cellStyle name="Normal 5 3 4 2 3 2 2 2" xfId="35867"/>
    <cellStyle name="Normal 5 3 4 2 3 2 2 3" xfId="35868"/>
    <cellStyle name="Normal 5 3 4 2 3 2 3" xfId="35869"/>
    <cellStyle name="Normal 5 3 4 2 3 2 4" xfId="35870"/>
    <cellStyle name="Normal 5 3 4 2 3 3" xfId="35871"/>
    <cellStyle name="Normal 5 3 4 2 3 3 2" xfId="35872"/>
    <cellStyle name="Normal 5 3 4 2 3 3 3" xfId="35873"/>
    <cellStyle name="Normal 5 3 4 2 3 4" xfId="35874"/>
    <cellStyle name="Normal 5 3 4 2 3 5" xfId="35875"/>
    <cellStyle name="Normal 5 3 4 2 4" xfId="35876"/>
    <cellStyle name="Normal 5 3 4 2 4 2" xfId="35877"/>
    <cellStyle name="Normal 5 3 4 2 4 2 2" xfId="35878"/>
    <cellStyle name="Normal 5 3 4 2 4 2 2 2" xfId="35879"/>
    <cellStyle name="Normal 5 3 4 2 4 2 2 3" xfId="35880"/>
    <cellStyle name="Normal 5 3 4 2 4 2 3" xfId="35881"/>
    <cellStyle name="Normal 5 3 4 2 4 2 4" xfId="35882"/>
    <cellStyle name="Normal 5 3 4 2 4 3" xfId="35883"/>
    <cellStyle name="Normal 5 3 4 2 4 3 2" xfId="35884"/>
    <cellStyle name="Normal 5 3 4 2 4 3 3" xfId="35885"/>
    <cellStyle name="Normal 5 3 4 2 4 4" xfId="35886"/>
    <cellStyle name="Normal 5 3 4 2 4 5" xfId="35887"/>
    <cellStyle name="Normal 5 3 4 2 5" xfId="35888"/>
    <cellStyle name="Normal 5 3 4 2 5 2" xfId="35889"/>
    <cellStyle name="Normal 5 3 4 2 5 2 2" xfId="35890"/>
    <cellStyle name="Normal 5 3 4 2 5 2 2 2" xfId="35891"/>
    <cellStyle name="Normal 5 3 4 2 5 2 2 3" xfId="35892"/>
    <cellStyle name="Normal 5 3 4 2 5 2 3" xfId="35893"/>
    <cellStyle name="Normal 5 3 4 2 5 2 4" xfId="35894"/>
    <cellStyle name="Normal 5 3 4 2 5 3" xfId="35895"/>
    <cellStyle name="Normal 5 3 4 2 5 3 2" xfId="35896"/>
    <cellStyle name="Normal 5 3 4 2 5 3 3" xfId="35897"/>
    <cellStyle name="Normal 5 3 4 2 5 4" xfId="35898"/>
    <cellStyle name="Normal 5 3 4 2 5 5" xfId="35899"/>
    <cellStyle name="Normal 5 3 4 2 6" xfId="35900"/>
    <cellStyle name="Normal 5 3 4 2 6 2" xfId="35901"/>
    <cellStyle name="Normal 5 3 4 2 6 2 2" xfId="35902"/>
    <cellStyle name="Normal 5 3 4 2 6 2 3" xfId="35903"/>
    <cellStyle name="Normal 5 3 4 2 6 3" xfId="35904"/>
    <cellStyle name="Normal 5 3 4 2 6 4" xfId="35905"/>
    <cellStyle name="Normal 5 3 4 2 7" xfId="35906"/>
    <cellStyle name="Normal 5 3 4 2 7 2" xfId="35907"/>
    <cellStyle name="Normal 5 3 4 2 7 3" xfId="35908"/>
    <cellStyle name="Normal 5 3 4 2 8" xfId="35909"/>
    <cellStyle name="Normal 5 3 4 2 9" xfId="35910"/>
    <cellStyle name="Normal 5 3 4 3" xfId="35911"/>
    <cellStyle name="Normal 5 3 4 3 2" xfId="35912"/>
    <cellStyle name="Normal 5 3 4 3 2 2" xfId="35913"/>
    <cellStyle name="Normal 5 3 4 3 2 2 2" xfId="35914"/>
    <cellStyle name="Normal 5 3 4 3 2 2 2 2" xfId="35915"/>
    <cellStyle name="Normal 5 3 4 3 2 2 2 3" xfId="35916"/>
    <cellStyle name="Normal 5 3 4 3 2 2 3" xfId="35917"/>
    <cellStyle name="Normal 5 3 4 3 2 2 4" xfId="35918"/>
    <cellStyle name="Normal 5 3 4 3 2 3" xfId="35919"/>
    <cellStyle name="Normal 5 3 4 3 2 3 2" xfId="35920"/>
    <cellStyle name="Normal 5 3 4 3 2 3 3" xfId="35921"/>
    <cellStyle name="Normal 5 3 4 3 2 4" xfId="35922"/>
    <cellStyle name="Normal 5 3 4 3 2 5" xfId="35923"/>
    <cellStyle name="Normal 5 3 4 3 3" xfId="35924"/>
    <cellStyle name="Normal 5 3 4 3 3 2" xfId="35925"/>
    <cellStyle name="Normal 5 3 4 3 3 2 2" xfId="35926"/>
    <cellStyle name="Normal 5 3 4 3 3 2 2 2" xfId="35927"/>
    <cellStyle name="Normal 5 3 4 3 3 2 2 3" xfId="35928"/>
    <cellStyle name="Normal 5 3 4 3 3 2 3" xfId="35929"/>
    <cellStyle name="Normal 5 3 4 3 3 2 4" xfId="35930"/>
    <cellStyle name="Normal 5 3 4 3 3 3" xfId="35931"/>
    <cellStyle name="Normal 5 3 4 3 3 3 2" xfId="35932"/>
    <cellStyle name="Normal 5 3 4 3 3 3 3" xfId="35933"/>
    <cellStyle name="Normal 5 3 4 3 3 4" xfId="35934"/>
    <cellStyle name="Normal 5 3 4 3 3 5" xfId="35935"/>
    <cellStyle name="Normal 5 3 4 3 4" xfId="35936"/>
    <cellStyle name="Normal 5 3 4 3 4 2" xfId="35937"/>
    <cellStyle name="Normal 5 3 4 3 4 2 2" xfId="35938"/>
    <cellStyle name="Normal 5 3 4 3 4 2 2 2" xfId="35939"/>
    <cellStyle name="Normal 5 3 4 3 4 2 2 3" xfId="35940"/>
    <cellStyle name="Normal 5 3 4 3 4 2 3" xfId="35941"/>
    <cellStyle name="Normal 5 3 4 3 4 2 4" xfId="35942"/>
    <cellStyle name="Normal 5 3 4 3 4 3" xfId="35943"/>
    <cellStyle name="Normal 5 3 4 3 4 3 2" xfId="35944"/>
    <cellStyle name="Normal 5 3 4 3 4 3 3" xfId="35945"/>
    <cellStyle name="Normal 5 3 4 3 4 4" xfId="35946"/>
    <cellStyle name="Normal 5 3 4 3 4 5" xfId="35947"/>
    <cellStyle name="Normal 5 3 4 3 5" xfId="35948"/>
    <cellStyle name="Normal 5 3 4 3 5 2" xfId="35949"/>
    <cellStyle name="Normal 5 3 4 3 5 2 2" xfId="35950"/>
    <cellStyle name="Normal 5 3 4 3 5 2 3" xfId="35951"/>
    <cellStyle name="Normal 5 3 4 3 5 3" xfId="35952"/>
    <cellStyle name="Normal 5 3 4 3 5 4" xfId="35953"/>
    <cellStyle name="Normal 5 3 4 3 6" xfId="35954"/>
    <cellStyle name="Normal 5 3 4 3 6 2" xfId="35955"/>
    <cellStyle name="Normal 5 3 4 3 6 3" xfId="35956"/>
    <cellStyle name="Normal 5 3 4 3 7" xfId="35957"/>
    <cellStyle name="Normal 5 3 4 3 8" xfId="35958"/>
    <cellStyle name="Normal 5 3 4 3 9" xfId="35959"/>
    <cellStyle name="Normal 5 3 4 4" xfId="35960"/>
    <cellStyle name="Normal 5 3 4 4 2" xfId="35961"/>
    <cellStyle name="Normal 5 3 4 4 2 2" xfId="35962"/>
    <cellStyle name="Normal 5 3 4 4 2 2 2" xfId="35963"/>
    <cellStyle name="Normal 5 3 4 4 2 2 3" xfId="35964"/>
    <cellStyle name="Normal 5 3 4 4 2 3" xfId="35965"/>
    <cellStyle name="Normal 5 3 4 4 2 4" xfId="35966"/>
    <cellStyle name="Normal 5 3 4 4 3" xfId="35967"/>
    <cellStyle name="Normal 5 3 4 4 3 2" xfId="35968"/>
    <cellStyle name="Normal 5 3 4 4 3 3" xfId="35969"/>
    <cellStyle name="Normal 5 3 4 4 4" xfId="35970"/>
    <cellStyle name="Normal 5 3 4 4 5" xfId="35971"/>
    <cellStyle name="Normal 5 3 4 5" xfId="35972"/>
    <cellStyle name="Normal 5 3 4 5 2" xfId="35973"/>
    <cellStyle name="Normal 5 3 4 5 2 2" xfId="35974"/>
    <cellStyle name="Normal 5 3 4 5 2 2 2" xfId="35975"/>
    <cellStyle name="Normal 5 3 4 5 2 2 3" xfId="35976"/>
    <cellStyle name="Normal 5 3 4 5 2 3" xfId="35977"/>
    <cellStyle name="Normal 5 3 4 5 2 4" xfId="35978"/>
    <cellStyle name="Normal 5 3 4 5 3" xfId="35979"/>
    <cellStyle name="Normal 5 3 4 5 3 2" xfId="35980"/>
    <cellStyle name="Normal 5 3 4 5 3 3" xfId="35981"/>
    <cellStyle name="Normal 5 3 4 5 4" xfId="35982"/>
    <cellStyle name="Normal 5 3 4 5 5" xfId="35983"/>
    <cellStyle name="Normal 5 3 4 6" xfId="35984"/>
    <cellStyle name="Normal 5 3 4 6 2" xfId="35985"/>
    <cellStyle name="Normal 5 3 4 6 2 2" xfId="35986"/>
    <cellStyle name="Normal 5 3 4 6 2 2 2" xfId="35987"/>
    <cellStyle name="Normal 5 3 4 6 2 2 3" xfId="35988"/>
    <cellStyle name="Normal 5 3 4 6 2 3" xfId="35989"/>
    <cellStyle name="Normal 5 3 4 6 2 4" xfId="35990"/>
    <cellStyle name="Normal 5 3 4 6 3" xfId="35991"/>
    <cellStyle name="Normal 5 3 4 6 3 2" xfId="35992"/>
    <cellStyle name="Normal 5 3 4 6 3 3" xfId="35993"/>
    <cellStyle name="Normal 5 3 4 6 4" xfId="35994"/>
    <cellStyle name="Normal 5 3 4 6 5" xfId="35995"/>
    <cellStyle name="Normal 5 3 4 7" xfId="35996"/>
    <cellStyle name="Normal 5 3 4 7 2" xfId="35997"/>
    <cellStyle name="Normal 5 3 4 7 2 2" xfId="35998"/>
    <cellStyle name="Normal 5 3 4 7 2 2 2" xfId="35999"/>
    <cellStyle name="Normal 5 3 4 7 2 2 3" xfId="36000"/>
    <cellStyle name="Normal 5 3 4 7 2 3" xfId="36001"/>
    <cellStyle name="Normal 5 3 4 7 2 4" xfId="36002"/>
    <cellStyle name="Normal 5 3 4 7 3" xfId="36003"/>
    <cellStyle name="Normal 5 3 4 7 3 2" xfId="36004"/>
    <cellStyle name="Normal 5 3 4 7 3 3" xfId="36005"/>
    <cellStyle name="Normal 5 3 4 7 4" xfId="36006"/>
    <cellStyle name="Normal 5 3 4 7 5" xfId="36007"/>
    <cellStyle name="Normal 5 3 4 8" xfId="36008"/>
    <cellStyle name="Normal 5 3 4 8 2" xfId="36009"/>
    <cellStyle name="Normal 5 3 4 8 2 2" xfId="36010"/>
    <cellStyle name="Normal 5 3 4 8 2 3" xfId="36011"/>
    <cellStyle name="Normal 5 3 4 8 3" xfId="36012"/>
    <cellStyle name="Normal 5 3 4 8 4" xfId="36013"/>
    <cellStyle name="Normal 5 3 4 9" xfId="36014"/>
    <cellStyle name="Normal 5 3 4 9 2" xfId="36015"/>
    <cellStyle name="Normal 5 3 4 9 3" xfId="36016"/>
    <cellStyle name="Normal 5 3 5" xfId="36017"/>
    <cellStyle name="Normal 5 3 5 10" xfId="36018"/>
    <cellStyle name="Normal 5 3 5 11" xfId="36019"/>
    <cellStyle name="Normal 5 3 5 2" xfId="36020"/>
    <cellStyle name="Normal 5 3 5 2 2" xfId="36021"/>
    <cellStyle name="Normal 5 3 5 2 2 2" xfId="36022"/>
    <cellStyle name="Normal 5 3 5 2 2 2 2" xfId="36023"/>
    <cellStyle name="Normal 5 3 5 2 2 2 2 2" xfId="36024"/>
    <cellStyle name="Normal 5 3 5 2 2 2 2 3" xfId="36025"/>
    <cellStyle name="Normal 5 3 5 2 2 2 3" xfId="36026"/>
    <cellStyle name="Normal 5 3 5 2 2 2 4" xfId="36027"/>
    <cellStyle name="Normal 5 3 5 2 2 3" xfId="36028"/>
    <cellStyle name="Normal 5 3 5 2 2 3 2" xfId="36029"/>
    <cellStyle name="Normal 5 3 5 2 2 3 3" xfId="36030"/>
    <cellStyle name="Normal 5 3 5 2 2 4" xfId="36031"/>
    <cellStyle name="Normal 5 3 5 2 2 5" xfId="36032"/>
    <cellStyle name="Normal 5 3 5 2 3" xfId="36033"/>
    <cellStyle name="Normal 5 3 5 2 3 2" xfId="36034"/>
    <cellStyle name="Normal 5 3 5 2 3 2 2" xfId="36035"/>
    <cellStyle name="Normal 5 3 5 2 3 2 2 2" xfId="36036"/>
    <cellStyle name="Normal 5 3 5 2 3 2 2 3" xfId="36037"/>
    <cellStyle name="Normal 5 3 5 2 3 2 3" xfId="36038"/>
    <cellStyle name="Normal 5 3 5 2 3 2 4" xfId="36039"/>
    <cellStyle name="Normal 5 3 5 2 3 3" xfId="36040"/>
    <cellStyle name="Normal 5 3 5 2 3 3 2" xfId="36041"/>
    <cellStyle name="Normal 5 3 5 2 3 3 3" xfId="36042"/>
    <cellStyle name="Normal 5 3 5 2 3 4" xfId="36043"/>
    <cellStyle name="Normal 5 3 5 2 3 5" xfId="36044"/>
    <cellStyle name="Normal 5 3 5 2 4" xfId="36045"/>
    <cellStyle name="Normal 5 3 5 2 4 2" xfId="36046"/>
    <cellStyle name="Normal 5 3 5 2 4 2 2" xfId="36047"/>
    <cellStyle name="Normal 5 3 5 2 4 2 2 2" xfId="36048"/>
    <cellStyle name="Normal 5 3 5 2 4 2 2 3" xfId="36049"/>
    <cellStyle name="Normal 5 3 5 2 4 2 3" xfId="36050"/>
    <cellStyle name="Normal 5 3 5 2 4 2 4" xfId="36051"/>
    <cellStyle name="Normal 5 3 5 2 4 3" xfId="36052"/>
    <cellStyle name="Normal 5 3 5 2 4 3 2" xfId="36053"/>
    <cellStyle name="Normal 5 3 5 2 4 3 3" xfId="36054"/>
    <cellStyle name="Normal 5 3 5 2 4 4" xfId="36055"/>
    <cellStyle name="Normal 5 3 5 2 4 5" xfId="36056"/>
    <cellStyle name="Normal 5 3 5 2 5" xfId="36057"/>
    <cellStyle name="Normal 5 3 5 2 5 2" xfId="36058"/>
    <cellStyle name="Normal 5 3 5 2 5 2 2" xfId="36059"/>
    <cellStyle name="Normal 5 3 5 2 5 2 3" xfId="36060"/>
    <cellStyle name="Normal 5 3 5 2 5 3" xfId="36061"/>
    <cellStyle name="Normal 5 3 5 2 5 4" xfId="36062"/>
    <cellStyle name="Normal 5 3 5 2 6" xfId="36063"/>
    <cellStyle name="Normal 5 3 5 2 6 2" xfId="36064"/>
    <cellStyle name="Normal 5 3 5 2 6 3" xfId="36065"/>
    <cellStyle name="Normal 5 3 5 2 7" xfId="36066"/>
    <cellStyle name="Normal 5 3 5 2 8" xfId="36067"/>
    <cellStyle name="Normal 5 3 5 2 9" xfId="36068"/>
    <cellStyle name="Normal 5 3 5 3" xfId="36069"/>
    <cellStyle name="Normal 5 3 5 3 2" xfId="36070"/>
    <cellStyle name="Normal 5 3 5 3 2 2" xfId="36071"/>
    <cellStyle name="Normal 5 3 5 3 2 2 2" xfId="36072"/>
    <cellStyle name="Normal 5 3 5 3 2 2 3" xfId="36073"/>
    <cellStyle name="Normal 5 3 5 3 2 3" xfId="36074"/>
    <cellStyle name="Normal 5 3 5 3 2 4" xfId="36075"/>
    <cellStyle name="Normal 5 3 5 3 3" xfId="36076"/>
    <cellStyle name="Normal 5 3 5 3 3 2" xfId="36077"/>
    <cellStyle name="Normal 5 3 5 3 3 3" xfId="36078"/>
    <cellStyle name="Normal 5 3 5 3 4" xfId="36079"/>
    <cellStyle name="Normal 5 3 5 3 5" xfId="36080"/>
    <cellStyle name="Normal 5 3 5 4" xfId="36081"/>
    <cellStyle name="Normal 5 3 5 4 2" xfId="36082"/>
    <cellStyle name="Normal 5 3 5 4 2 2" xfId="36083"/>
    <cellStyle name="Normal 5 3 5 4 2 2 2" xfId="36084"/>
    <cellStyle name="Normal 5 3 5 4 2 2 3" xfId="36085"/>
    <cellStyle name="Normal 5 3 5 4 2 3" xfId="36086"/>
    <cellStyle name="Normal 5 3 5 4 2 4" xfId="36087"/>
    <cellStyle name="Normal 5 3 5 4 3" xfId="36088"/>
    <cellStyle name="Normal 5 3 5 4 3 2" xfId="36089"/>
    <cellStyle name="Normal 5 3 5 4 3 3" xfId="36090"/>
    <cellStyle name="Normal 5 3 5 4 4" xfId="36091"/>
    <cellStyle name="Normal 5 3 5 4 5" xfId="36092"/>
    <cellStyle name="Normal 5 3 5 5" xfId="36093"/>
    <cellStyle name="Normal 5 3 5 5 2" xfId="36094"/>
    <cellStyle name="Normal 5 3 5 5 2 2" xfId="36095"/>
    <cellStyle name="Normal 5 3 5 5 2 2 2" xfId="36096"/>
    <cellStyle name="Normal 5 3 5 5 2 2 3" xfId="36097"/>
    <cellStyle name="Normal 5 3 5 5 2 3" xfId="36098"/>
    <cellStyle name="Normal 5 3 5 5 2 4" xfId="36099"/>
    <cellStyle name="Normal 5 3 5 5 3" xfId="36100"/>
    <cellStyle name="Normal 5 3 5 5 3 2" xfId="36101"/>
    <cellStyle name="Normal 5 3 5 5 3 3" xfId="36102"/>
    <cellStyle name="Normal 5 3 5 5 4" xfId="36103"/>
    <cellStyle name="Normal 5 3 5 5 5" xfId="36104"/>
    <cellStyle name="Normal 5 3 5 6" xfId="36105"/>
    <cellStyle name="Normal 5 3 5 6 2" xfId="36106"/>
    <cellStyle name="Normal 5 3 5 6 2 2" xfId="36107"/>
    <cellStyle name="Normal 5 3 5 6 2 2 2" xfId="36108"/>
    <cellStyle name="Normal 5 3 5 6 2 2 3" xfId="36109"/>
    <cellStyle name="Normal 5 3 5 6 2 3" xfId="36110"/>
    <cellStyle name="Normal 5 3 5 6 2 4" xfId="36111"/>
    <cellStyle name="Normal 5 3 5 6 3" xfId="36112"/>
    <cellStyle name="Normal 5 3 5 6 3 2" xfId="36113"/>
    <cellStyle name="Normal 5 3 5 6 3 3" xfId="36114"/>
    <cellStyle name="Normal 5 3 5 6 4" xfId="36115"/>
    <cellStyle name="Normal 5 3 5 6 5" xfId="36116"/>
    <cellStyle name="Normal 5 3 5 7" xfId="36117"/>
    <cellStyle name="Normal 5 3 5 7 2" xfId="36118"/>
    <cellStyle name="Normal 5 3 5 7 2 2" xfId="36119"/>
    <cellStyle name="Normal 5 3 5 7 2 3" xfId="36120"/>
    <cellStyle name="Normal 5 3 5 7 3" xfId="36121"/>
    <cellStyle name="Normal 5 3 5 7 4" xfId="36122"/>
    <cellStyle name="Normal 5 3 5 8" xfId="36123"/>
    <cellStyle name="Normal 5 3 5 8 2" xfId="36124"/>
    <cellStyle name="Normal 5 3 5 8 3" xfId="36125"/>
    <cellStyle name="Normal 5 3 5 9" xfId="36126"/>
    <cellStyle name="Normal 5 3 6" xfId="36127"/>
    <cellStyle name="Normal 5 3 6 2" xfId="36128"/>
    <cellStyle name="Normal 5 3 6 2 2" xfId="36129"/>
    <cellStyle name="Normal 5 3 6 2 2 2" xfId="36130"/>
    <cellStyle name="Normal 5 3 6 2 2 2 2" xfId="36131"/>
    <cellStyle name="Normal 5 3 6 2 2 2 2 2" xfId="36132"/>
    <cellStyle name="Normal 5 3 6 2 2 2 2 3" xfId="36133"/>
    <cellStyle name="Normal 5 3 6 2 2 2 3" xfId="36134"/>
    <cellStyle name="Normal 5 3 6 2 2 2 4" xfId="36135"/>
    <cellStyle name="Normal 5 3 6 2 2 3" xfId="36136"/>
    <cellStyle name="Normal 5 3 6 2 2 3 2" xfId="36137"/>
    <cellStyle name="Normal 5 3 6 2 2 3 3" xfId="36138"/>
    <cellStyle name="Normal 5 3 6 2 2 4" xfId="36139"/>
    <cellStyle name="Normal 5 3 6 2 2 5" xfId="36140"/>
    <cellStyle name="Normal 5 3 6 2 3" xfId="36141"/>
    <cellStyle name="Normal 5 3 6 2 3 2" xfId="36142"/>
    <cellStyle name="Normal 5 3 6 2 3 2 2" xfId="36143"/>
    <cellStyle name="Normal 5 3 6 2 3 2 2 2" xfId="36144"/>
    <cellStyle name="Normal 5 3 6 2 3 2 2 3" xfId="36145"/>
    <cellStyle name="Normal 5 3 6 2 3 2 3" xfId="36146"/>
    <cellStyle name="Normal 5 3 6 2 3 2 4" xfId="36147"/>
    <cellStyle name="Normal 5 3 6 2 3 3" xfId="36148"/>
    <cellStyle name="Normal 5 3 6 2 3 3 2" xfId="36149"/>
    <cellStyle name="Normal 5 3 6 2 3 3 3" xfId="36150"/>
    <cellStyle name="Normal 5 3 6 2 3 4" xfId="36151"/>
    <cellStyle name="Normal 5 3 6 2 3 5" xfId="36152"/>
    <cellStyle name="Normal 5 3 6 2 4" xfId="36153"/>
    <cellStyle name="Normal 5 3 6 2 4 2" xfId="36154"/>
    <cellStyle name="Normal 5 3 6 2 4 2 2" xfId="36155"/>
    <cellStyle name="Normal 5 3 6 2 4 2 2 2" xfId="36156"/>
    <cellStyle name="Normal 5 3 6 2 4 2 2 3" xfId="36157"/>
    <cellStyle name="Normal 5 3 6 2 4 2 3" xfId="36158"/>
    <cellStyle name="Normal 5 3 6 2 4 2 4" xfId="36159"/>
    <cellStyle name="Normal 5 3 6 2 4 3" xfId="36160"/>
    <cellStyle name="Normal 5 3 6 2 4 3 2" xfId="36161"/>
    <cellStyle name="Normal 5 3 6 2 4 3 3" xfId="36162"/>
    <cellStyle name="Normal 5 3 6 2 4 4" xfId="36163"/>
    <cellStyle name="Normal 5 3 6 2 4 5" xfId="36164"/>
    <cellStyle name="Normal 5 3 6 2 5" xfId="36165"/>
    <cellStyle name="Normal 5 3 6 2 5 2" xfId="36166"/>
    <cellStyle name="Normal 5 3 6 2 5 2 2" xfId="36167"/>
    <cellStyle name="Normal 5 3 6 2 5 2 3" xfId="36168"/>
    <cellStyle name="Normal 5 3 6 2 5 3" xfId="36169"/>
    <cellStyle name="Normal 5 3 6 2 5 4" xfId="36170"/>
    <cellStyle name="Normal 5 3 6 2 6" xfId="36171"/>
    <cellStyle name="Normal 5 3 6 2 6 2" xfId="36172"/>
    <cellStyle name="Normal 5 3 6 2 6 3" xfId="36173"/>
    <cellStyle name="Normal 5 3 6 2 7" xfId="36174"/>
    <cellStyle name="Normal 5 3 6 2 8" xfId="36175"/>
    <cellStyle name="Normal 5 3 6 2 9" xfId="36176"/>
    <cellStyle name="Normal 5 3 6 3" xfId="36177"/>
    <cellStyle name="Normal 5 3 6 3 2" xfId="36178"/>
    <cellStyle name="Normal 5 3 6 3 2 2" xfId="36179"/>
    <cellStyle name="Normal 5 3 6 3 2 2 2" xfId="36180"/>
    <cellStyle name="Normal 5 3 6 3 2 2 3" xfId="36181"/>
    <cellStyle name="Normal 5 3 6 3 2 3" xfId="36182"/>
    <cellStyle name="Normal 5 3 6 3 2 4" xfId="36183"/>
    <cellStyle name="Normal 5 3 6 3 3" xfId="36184"/>
    <cellStyle name="Normal 5 3 6 3 3 2" xfId="36185"/>
    <cellStyle name="Normal 5 3 6 3 3 3" xfId="36186"/>
    <cellStyle name="Normal 5 3 6 3 4" xfId="36187"/>
    <cellStyle name="Normal 5 3 6 3 5" xfId="36188"/>
    <cellStyle name="Normal 5 3 6 4" xfId="36189"/>
    <cellStyle name="Normal 5 3 6 4 2" xfId="36190"/>
    <cellStyle name="Normal 5 3 6 4 2 2" xfId="36191"/>
    <cellStyle name="Normal 5 3 6 4 2 2 2" xfId="36192"/>
    <cellStyle name="Normal 5 3 6 4 2 2 3" xfId="36193"/>
    <cellStyle name="Normal 5 3 6 4 2 3" xfId="36194"/>
    <cellStyle name="Normal 5 3 6 4 2 4" xfId="36195"/>
    <cellStyle name="Normal 5 3 6 4 3" xfId="36196"/>
    <cellStyle name="Normal 5 3 6 4 3 2" xfId="36197"/>
    <cellStyle name="Normal 5 3 6 4 3 3" xfId="36198"/>
    <cellStyle name="Normal 5 3 6 4 4" xfId="36199"/>
    <cellStyle name="Normal 5 3 6 4 5" xfId="36200"/>
    <cellStyle name="Normal 5 3 6 5" xfId="36201"/>
    <cellStyle name="Normal 5 3 6 5 2" xfId="36202"/>
    <cellStyle name="Normal 5 3 6 5 2 2" xfId="36203"/>
    <cellStyle name="Normal 5 3 6 5 2 2 2" xfId="36204"/>
    <cellStyle name="Normal 5 3 6 5 2 2 3" xfId="36205"/>
    <cellStyle name="Normal 5 3 6 5 2 3" xfId="36206"/>
    <cellStyle name="Normal 5 3 6 5 2 4" xfId="36207"/>
    <cellStyle name="Normal 5 3 6 5 3" xfId="36208"/>
    <cellStyle name="Normal 5 3 6 5 3 2" xfId="36209"/>
    <cellStyle name="Normal 5 3 6 5 3 3" xfId="36210"/>
    <cellStyle name="Normal 5 3 6 5 4" xfId="36211"/>
    <cellStyle name="Normal 5 3 6 5 5" xfId="36212"/>
    <cellStyle name="Normal 5 3 6 6" xfId="36213"/>
    <cellStyle name="Normal 5 3 6 6 2" xfId="36214"/>
    <cellStyle name="Normal 5 3 6 6 2 2" xfId="36215"/>
    <cellStyle name="Normal 5 3 6 6 2 2 2" xfId="36216"/>
    <cellStyle name="Normal 5 3 6 6 2 2 3" xfId="36217"/>
    <cellStyle name="Normal 5 3 6 6 2 3" xfId="36218"/>
    <cellStyle name="Normal 5 3 6 6 2 4" xfId="36219"/>
    <cellStyle name="Normal 5 3 6 6 3" xfId="36220"/>
    <cellStyle name="Normal 5 3 6 6 3 2" xfId="36221"/>
    <cellStyle name="Normal 5 3 6 6 3 3" xfId="36222"/>
    <cellStyle name="Normal 5 3 6 6 4" xfId="36223"/>
    <cellStyle name="Normal 5 3 6 6 5" xfId="36224"/>
    <cellStyle name="Normal 5 3 6 7" xfId="36225"/>
    <cellStyle name="Normal 5 3 6 7 2" xfId="36226"/>
    <cellStyle name="Normal 5 3 6 7 2 2" xfId="36227"/>
    <cellStyle name="Normal 5 3 6 7 2 3" xfId="36228"/>
    <cellStyle name="Normal 5 3 6 7 3" xfId="36229"/>
    <cellStyle name="Normal 5 3 6 7 4" xfId="36230"/>
    <cellStyle name="Normal 5 3 6 8" xfId="36231"/>
    <cellStyle name="Normal 5 3 7" xfId="36232"/>
    <cellStyle name="Normal 5 3 7 10" xfId="36233"/>
    <cellStyle name="Normal 5 3 7 2" xfId="36234"/>
    <cellStyle name="Normal 5 3 7 2 2" xfId="36235"/>
    <cellStyle name="Normal 5 3 7 2 2 2" xfId="36236"/>
    <cellStyle name="Normal 5 3 7 2 2 2 2" xfId="36237"/>
    <cellStyle name="Normal 5 3 7 2 2 2 3" xfId="36238"/>
    <cellStyle name="Normal 5 3 7 2 2 3" xfId="36239"/>
    <cellStyle name="Normal 5 3 7 2 2 4" xfId="36240"/>
    <cellStyle name="Normal 5 3 7 2 3" xfId="36241"/>
    <cellStyle name="Normal 5 3 7 2 3 2" xfId="36242"/>
    <cellStyle name="Normal 5 3 7 2 3 3" xfId="36243"/>
    <cellStyle name="Normal 5 3 7 2 4" xfId="36244"/>
    <cellStyle name="Normal 5 3 7 2 5" xfId="36245"/>
    <cellStyle name="Normal 5 3 7 3" xfId="36246"/>
    <cellStyle name="Normal 5 3 7 3 2" xfId="36247"/>
    <cellStyle name="Normal 5 3 7 3 2 2" xfId="36248"/>
    <cellStyle name="Normal 5 3 7 3 2 2 2" xfId="36249"/>
    <cellStyle name="Normal 5 3 7 3 2 2 3" xfId="36250"/>
    <cellStyle name="Normal 5 3 7 3 2 3" xfId="36251"/>
    <cellStyle name="Normal 5 3 7 3 2 4" xfId="36252"/>
    <cellStyle name="Normal 5 3 7 3 3" xfId="36253"/>
    <cellStyle name="Normal 5 3 7 3 3 2" xfId="36254"/>
    <cellStyle name="Normal 5 3 7 3 3 3" xfId="36255"/>
    <cellStyle name="Normal 5 3 7 3 4" xfId="36256"/>
    <cellStyle name="Normal 5 3 7 3 5" xfId="36257"/>
    <cellStyle name="Normal 5 3 7 4" xfId="36258"/>
    <cellStyle name="Normal 5 3 7 4 2" xfId="36259"/>
    <cellStyle name="Normal 5 3 7 4 2 2" xfId="36260"/>
    <cellStyle name="Normal 5 3 7 4 2 2 2" xfId="36261"/>
    <cellStyle name="Normal 5 3 7 4 2 2 3" xfId="36262"/>
    <cellStyle name="Normal 5 3 7 4 2 3" xfId="36263"/>
    <cellStyle name="Normal 5 3 7 4 2 4" xfId="36264"/>
    <cellStyle name="Normal 5 3 7 4 3" xfId="36265"/>
    <cellStyle name="Normal 5 3 7 4 3 2" xfId="36266"/>
    <cellStyle name="Normal 5 3 7 4 3 3" xfId="36267"/>
    <cellStyle name="Normal 5 3 7 4 4" xfId="36268"/>
    <cellStyle name="Normal 5 3 7 4 5" xfId="36269"/>
    <cellStyle name="Normal 5 3 7 5" xfId="36270"/>
    <cellStyle name="Normal 5 3 7 5 2" xfId="36271"/>
    <cellStyle name="Normal 5 3 7 5 2 2" xfId="36272"/>
    <cellStyle name="Normal 5 3 7 5 2 2 2" xfId="36273"/>
    <cellStyle name="Normal 5 3 7 5 2 2 3" xfId="36274"/>
    <cellStyle name="Normal 5 3 7 5 2 3" xfId="36275"/>
    <cellStyle name="Normal 5 3 7 5 2 4" xfId="36276"/>
    <cellStyle name="Normal 5 3 7 5 3" xfId="36277"/>
    <cellStyle name="Normal 5 3 7 5 3 2" xfId="36278"/>
    <cellStyle name="Normal 5 3 7 5 3 3" xfId="36279"/>
    <cellStyle name="Normal 5 3 7 5 4" xfId="36280"/>
    <cellStyle name="Normal 5 3 7 5 5" xfId="36281"/>
    <cellStyle name="Normal 5 3 7 6" xfId="36282"/>
    <cellStyle name="Normal 5 3 7 6 2" xfId="36283"/>
    <cellStyle name="Normal 5 3 7 6 2 2" xfId="36284"/>
    <cellStyle name="Normal 5 3 7 6 2 3" xfId="36285"/>
    <cellStyle name="Normal 5 3 7 6 3" xfId="36286"/>
    <cellStyle name="Normal 5 3 7 6 4" xfId="36287"/>
    <cellStyle name="Normal 5 3 7 7" xfId="36288"/>
    <cellStyle name="Normal 5 3 7 7 2" xfId="36289"/>
    <cellStyle name="Normal 5 3 7 7 3" xfId="36290"/>
    <cellStyle name="Normal 5 3 7 8" xfId="36291"/>
    <cellStyle name="Normal 5 3 7 9" xfId="36292"/>
    <cellStyle name="Normal 5 3 8" xfId="36293"/>
    <cellStyle name="Normal 5 3 8 2" xfId="36294"/>
    <cellStyle name="Normal 5 3 8 2 2" xfId="36295"/>
    <cellStyle name="Normal 5 3 8 2 2 2" xfId="36296"/>
    <cellStyle name="Normal 5 3 8 2 2 2 2" xfId="36297"/>
    <cellStyle name="Normal 5 3 8 2 2 2 3" xfId="36298"/>
    <cellStyle name="Normal 5 3 8 2 2 3" xfId="36299"/>
    <cellStyle name="Normal 5 3 8 2 2 4" xfId="36300"/>
    <cellStyle name="Normal 5 3 8 2 3" xfId="36301"/>
    <cellStyle name="Normal 5 3 8 2 3 2" xfId="36302"/>
    <cellStyle name="Normal 5 3 8 2 3 3" xfId="36303"/>
    <cellStyle name="Normal 5 3 8 2 4" xfId="36304"/>
    <cellStyle name="Normal 5 3 8 2 5" xfId="36305"/>
    <cellStyle name="Normal 5 3 8 3" xfId="36306"/>
    <cellStyle name="Normal 5 3 8 3 2" xfId="36307"/>
    <cellStyle name="Normal 5 3 8 3 2 2" xfId="36308"/>
    <cellStyle name="Normal 5 3 8 3 2 2 2" xfId="36309"/>
    <cellStyle name="Normal 5 3 8 3 2 2 3" xfId="36310"/>
    <cellStyle name="Normal 5 3 8 3 2 3" xfId="36311"/>
    <cellStyle name="Normal 5 3 8 3 2 4" xfId="36312"/>
    <cellStyle name="Normal 5 3 8 3 3" xfId="36313"/>
    <cellStyle name="Normal 5 3 8 3 3 2" xfId="36314"/>
    <cellStyle name="Normal 5 3 8 3 3 3" xfId="36315"/>
    <cellStyle name="Normal 5 3 8 3 4" xfId="36316"/>
    <cellStyle name="Normal 5 3 8 3 5" xfId="36317"/>
    <cellStyle name="Normal 5 3 8 4" xfId="36318"/>
    <cellStyle name="Normal 5 3 8 4 2" xfId="36319"/>
    <cellStyle name="Normal 5 3 8 4 2 2" xfId="36320"/>
    <cellStyle name="Normal 5 3 8 4 2 2 2" xfId="36321"/>
    <cellStyle name="Normal 5 3 8 4 2 2 3" xfId="36322"/>
    <cellStyle name="Normal 5 3 8 4 2 3" xfId="36323"/>
    <cellStyle name="Normal 5 3 8 4 2 4" xfId="36324"/>
    <cellStyle name="Normal 5 3 8 4 3" xfId="36325"/>
    <cellStyle name="Normal 5 3 8 4 3 2" xfId="36326"/>
    <cellStyle name="Normal 5 3 8 4 3 3" xfId="36327"/>
    <cellStyle name="Normal 5 3 8 4 4" xfId="36328"/>
    <cellStyle name="Normal 5 3 8 4 5" xfId="36329"/>
    <cellStyle name="Normal 5 3 8 5" xfId="36330"/>
    <cellStyle name="Normal 5 3 8 5 2" xfId="36331"/>
    <cellStyle name="Normal 5 3 8 5 2 2" xfId="36332"/>
    <cellStyle name="Normal 5 3 8 5 2 3" xfId="36333"/>
    <cellStyle name="Normal 5 3 8 5 3" xfId="36334"/>
    <cellStyle name="Normal 5 3 8 5 4" xfId="36335"/>
    <cellStyle name="Normal 5 3 8 6" xfId="36336"/>
    <cellStyle name="Normal 5 3 8 6 2" xfId="36337"/>
    <cellStyle name="Normal 5 3 8 6 3" xfId="36338"/>
    <cellStyle name="Normal 5 3 8 7" xfId="36339"/>
    <cellStyle name="Normal 5 3 8 8" xfId="36340"/>
    <cellStyle name="Normal 5 3 8 9" xfId="36341"/>
    <cellStyle name="Normal 5 3 9" xfId="36342"/>
    <cellStyle name="Normal 5 3 9 2" xfId="36343"/>
    <cellStyle name="Normal 5 3 9 2 2" xfId="36344"/>
    <cellStyle name="Normal 5 3 9 2 2 2" xfId="36345"/>
    <cellStyle name="Normal 5 3 9 2 2 2 2" xfId="36346"/>
    <cellStyle name="Normal 5 3 9 2 2 2 3" xfId="36347"/>
    <cellStyle name="Normal 5 3 9 2 2 3" xfId="36348"/>
    <cellStyle name="Normal 5 3 9 2 2 4" xfId="36349"/>
    <cellStyle name="Normal 5 3 9 2 3" xfId="36350"/>
    <cellStyle name="Normal 5 3 9 2 3 2" xfId="36351"/>
    <cellStyle name="Normal 5 3 9 2 3 3" xfId="36352"/>
    <cellStyle name="Normal 5 3 9 2 4" xfId="36353"/>
    <cellStyle name="Normal 5 3 9 2 5" xfId="36354"/>
    <cellStyle name="Normal 5 3 9 3" xfId="36355"/>
    <cellStyle name="Normal 5 3 9 3 2" xfId="36356"/>
    <cellStyle name="Normal 5 3 9 3 2 2" xfId="36357"/>
    <cellStyle name="Normal 5 3 9 3 2 2 2" xfId="36358"/>
    <cellStyle name="Normal 5 3 9 3 2 2 3" xfId="36359"/>
    <cellStyle name="Normal 5 3 9 3 2 3" xfId="36360"/>
    <cellStyle name="Normal 5 3 9 3 2 4" xfId="36361"/>
    <cellStyle name="Normal 5 3 9 3 3" xfId="36362"/>
    <cellStyle name="Normal 5 3 9 3 3 2" xfId="36363"/>
    <cellStyle name="Normal 5 3 9 3 3 3" xfId="36364"/>
    <cellStyle name="Normal 5 3 9 3 4" xfId="36365"/>
    <cellStyle name="Normal 5 3 9 3 5" xfId="36366"/>
    <cellStyle name="Normal 5 3 9 4" xfId="36367"/>
    <cellStyle name="Normal 5 3 9 4 2" xfId="36368"/>
    <cellStyle name="Normal 5 3 9 4 2 2" xfId="36369"/>
    <cellStyle name="Normal 5 3 9 4 2 2 2" xfId="36370"/>
    <cellStyle name="Normal 5 3 9 4 2 2 3" xfId="36371"/>
    <cellStyle name="Normal 5 3 9 4 2 3" xfId="36372"/>
    <cellStyle name="Normal 5 3 9 4 2 4" xfId="36373"/>
    <cellStyle name="Normal 5 3 9 4 3" xfId="36374"/>
    <cellStyle name="Normal 5 3 9 4 3 2" xfId="36375"/>
    <cellStyle name="Normal 5 3 9 4 3 3" xfId="36376"/>
    <cellStyle name="Normal 5 3 9 4 4" xfId="36377"/>
    <cellStyle name="Normal 5 3 9 4 5" xfId="36378"/>
    <cellStyle name="Normal 5 3 9 5" xfId="36379"/>
    <cellStyle name="Normal 5 3 9 5 2" xfId="36380"/>
    <cellStyle name="Normal 5 3 9 5 2 2" xfId="36381"/>
    <cellStyle name="Normal 5 3 9 5 2 3" xfId="36382"/>
    <cellStyle name="Normal 5 3 9 5 3" xfId="36383"/>
    <cellStyle name="Normal 5 3 9 5 4" xfId="36384"/>
    <cellStyle name="Normal 5 3 9 6" xfId="36385"/>
    <cellStyle name="Normal 5 3 9 6 2" xfId="36386"/>
    <cellStyle name="Normal 5 3 9 6 3" xfId="36387"/>
    <cellStyle name="Normal 5 3 9 7" xfId="36388"/>
    <cellStyle name="Normal 5 3 9 8" xfId="36389"/>
    <cellStyle name="Normal 5 3 9 9" xfId="36390"/>
    <cellStyle name="Normal 5 4" xfId="36391"/>
    <cellStyle name="Normal 5 4 10" xfId="36392"/>
    <cellStyle name="Normal 5 4 10 2" xfId="36393"/>
    <cellStyle name="Normal 5 4 2" xfId="36394"/>
    <cellStyle name="Normal 5 4 2 10" xfId="36395"/>
    <cellStyle name="Normal 5 4 2 10 2" xfId="36396"/>
    <cellStyle name="Normal 5 4 2 10 2 2" xfId="36397"/>
    <cellStyle name="Normal 5 4 2 10 2 3" xfId="36398"/>
    <cellStyle name="Normal 5 4 2 10 3" xfId="36399"/>
    <cellStyle name="Normal 5 4 2 10 4" xfId="36400"/>
    <cellStyle name="Normal 5 4 2 11" xfId="36401"/>
    <cellStyle name="Normal 5 4 2 2" xfId="36402"/>
    <cellStyle name="Normal 5 4 2 2 10" xfId="36403"/>
    <cellStyle name="Normal 5 4 2 2 2" xfId="36404"/>
    <cellStyle name="Normal 5 4 2 2 2 2" xfId="36405"/>
    <cellStyle name="Normal 5 4 2 2 2 2 2" xfId="36406"/>
    <cellStyle name="Normal 5 4 2 2 2 2 2 2" xfId="36407"/>
    <cellStyle name="Normal 5 4 2 2 2 2 2 2 2" xfId="36408"/>
    <cellStyle name="Normal 5 4 2 2 2 2 2 2 3" xfId="36409"/>
    <cellStyle name="Normal 5 4 2 2 2 2 2 3" xfId="36410"/>
    <cellStyle name="Normal 5 4 2 2 2 2 2 4" xfId="36411"/>
    <cellStyle name="Normal 5 4 2 2 2 2 3" xfId="36412"/>
    <cellStyle name="Normal 5 4 2 2 2 2 3 2" xfId="36413"/>
    <cellStyle name="Normal 5 4 2 2 2 2 3 3" xfId="36414"/>
    <cellStyle name="Normal 5 4 2 2 2 2 4" xfId="36415"/>
    <cellStyle name="Normal 5 4 2 2 2 2 5" xfId="36416"/>
    <cellStyle name="Normal 5 4 2 2 2 3" xfId="36417"/>
    <cellStyle name="Normal 5 4 2 2 2 3 2" xfId="36418"/>
    <cellStyle name="Normal 5 4 2 2 2 3 2 2" xfId="36419"/>
    <cellStyle name="Normal 5 4 2 2 2 3 2 2 2" xfId="36420"/>
    <cellStyle name="Normal 5 4 2 2 2 3 2 2 3" xfId="36421"/>
    <cellStyle name="Normal 5 4 2 2 2 3 2 3" xfId="36422"/>
    <cellStyle name="Normal 5 4 2 2 2 3 2 4" xfId="36423"/>
    <cellStyle name="Normal 5 4 2 2 2 3 3" xfId="36424"/>
    <cellStyle name="Normal 5 4 2 2 2 3 3 2" xfId="36425"/>
    <cellStyle name="Normal 5 4 2 2 2 3 3 3" xfId="36426"/>
    <cellStyle name="Normal 5 4 2 2 2 3 4" xfId="36427"/>
    <cellStyle name="Normal 5 4 2 2 2 3 5" xfId="36428"/>
    <cellStyle name="Normal 5 4 2 2 2 4" xfId="36429"/>
    <cellStyle name="Normal 5 4 2 2 2 4 2" xfId="36430"/>
    <cellStyle name="Normal 5 4 2 2 2 4 2 2" xfId="36431"/>
    <cellStyle name="Normal 5 4 2 2 2 4 2 2 2" xfId="36432"/>
    <cellStyle name="Normal 5 4 2 2 2 4 2 2 3" xfId="36433"/>
    <cellStyle name="Normal 5 4 2 2 2 4 2 3" xfId="36434"/>
    <cellStyle name="Normal 5 4 2 2 2 4 2 4" xfId="36435"/>
    <cellStyle name="Normal 5 4 2 2 2 4 3" xfId="36436"/>
    <cellStyle name="Normal 5 4 2 2 2 4 3 2" xfId="36437"/>
    <cellStyle name="Normal 5 4 2 2 2 4 3 3" xfId="36438"/>
    <cellStyle name="Normal 5 4 2 2 2 4 4" xfId="36439"/>
    <cellStyle name="Normal 5 4 2 2 2 4 5" xfId="36440"/>
    <cellStyle name="Normal 5 4 2 2 2 5" xfId="36441"/>
    <cellStyle name="Normal 5 4 2 2 2 5 2" xfId="36442"/>
    <cellStyle name="Normal 5 4 2 2 2 5 2 2" xfId="36443"/>
    <cellStyle name="Normal 5 4 2 2 2 5 2 3" xfId="36444"/>
    <cellStyle name="Normal 5 4 2 2 2 5 3" xfId="36445"/>
    <cellStyle name="Normal 5 4 2 2 2 5 4" xfId="36446"/>
    <cellStyle name="Normal 5 4 2 2 2 6" xfId="36447"/>
    <cellStyle name="Normal 5 4 2 2 2 6 2" xfId="36448"/>
    <cellStyle name="Normal 5 4 2 2 2 6 3" xfId="36449"/>
    <cellStyle name="Normal 5 4 2 2 2 7" xfId="36450"/>
    <cellStyle name="Normal 5 4 2 2 2 8" xfId="36451"/>
    <cellStyle name="Normal 5 4 2 2 2 9" xfId="36452"/>
    <cellStyle name="Normal 5 4 2 2 3" xfId="36453"/>
    <cellStyle name="Normal 5 4 2 2 3 2" xfId="36454"/>
    <cellStyle name="Normal 5 4 2 2 3 2 2" xfId="36455"/>
    <cellStyle name="Normal 5 4 2 2 3 2 2 2" xfId="36456"/>
    <cellStyle name="Normal 5 4 2 2 3 2 2 3" xfId="36457"/>
    <cellStyle name="Normal 5 4 2 2 3 2 3" xfId="36458"/>
    <cellStyle name="Normal 5 4 2 2 3 2 4" xfId="36459"/>
    <cellStyle name="Normal 5 4 2 2 3 3" xfId="36460"/>
    <cellStyle name="Normal 5 4 2 2 3 3 2" xfId="36461"/>
    <cellStyle name="Normal 5 4 2 2 3 3 3" xfId="36462"/>
    <cellStyle name="Normal 5 4 2 2 3 4" xfId="36463"/>
    <cellStyle name="Normal 5 4 2 2 3 5" xfId="36464"/>
    <cellStyle name="Normal 5 4 2 2 4" xfId="36465"/>
    <cellStyle name="Normal 5 4 2 2 4 2" xfId="36466"/>
    <cellStyle name="Normal 5 4 2 2 4 2 2" xfId="36467"/>
    <cellStyle name="Normal 5 4 2 2 4 2 2 2" xfId="36468"/>
    <cellStyle name="Normal 5 4 2 2 4 2 2 3" xfId="36469"/>
    <cellStyle name="Normal 5 4 2 2 4 2 3" xfId="36470"/>
    <cellStyle name="Normal 5 4 2 2 4 2 4" xfId="36471"/>
    <cellStyle name="Normal 5 4 2 2 4 3" xfId="36472"/>
    <cellStyle name="Normal 5 4 2 2 4 3 2" xfId="36473"/>
    <cellStyle name="Normal 5 4 2 2 4 3 3" xfId="36474"/>
    <cellStyle name="Normal 5 4 2 2 4 4" xfId="36475"/>
    <cellStyle name="Normal 5 4 2 2 4 5" xfId="36476"/>
    <cellStyle name="Normal 5 4 2 2 5" xfId="36477"/>
    <cellStyle name="Normal 5 4 2 2 5 2" xfId="36478"/>
    <cellStyle name="Normal 5 4 2 2 5 2 2" xfId="36479"/>
    <cellStyle name="Normal 5 4 2 2 5 2 2 2" xfId="36480"/>
    <cellStyle name="Normal 5 4 2 2 5 2 2 3" xfId="36481"/>
    <cellStyle name="Normal 5 4 2 2 5 2 3" xfId="36482"/>
    <cellStyle name="Normal 5 4 2 2 5 2 4" xfId="36483"/>
    <cellStyle name="Normal 5 4 2 2 5 3" xfId="36484"/>
    <cellStyle name="Normal 5 4 2 2 5 3 2" xfId="36485"/>
    <cellStyle name="Normal 5 4 2 2 5 3 3" xfId="36486"/>
    <cellStyle name="Normal 5 4 2 2 5 4" xfId="36487"/>
    <cellStyle name="Normal 5 4 2 2 5 5" xfId="36488"/>
    <cellStyle name="Normal 5 4 2 2 6" xfId="36489"/>
    <cellStyle name="Normal 5 4 2 2 6 2" xfId="36490"/>
    <cellStyle name="Normal 5 4 2 2 6 2 2" xfId="36491"/>
    <cellStyle name="Normal 5 4 2 2 6 2 3" xfId="36492"/>
    <cellStyle name="Normal 5 4 2 2 6 3" xfId="36493"/>
    <cellStyle name="Normal 5 4 2 2 6 4" xfId="36494"/>
    <cellStyle name="Normal 5 4 2 2 7" xfId="36495"/>
    <cellStyle name="Normal 5 4 2 2 7 2" xfId="36496"/>
    <cellStyle name="Normal 5 4 2 2 7 3" xfId="36497"/>
    <cellStyle name="Normal 5 4 2 2 8" xfId="36498"/>
    <cellStyle name="Normal 5 4 2 2 9" xfId="36499"/>
    <cellStyle name="Normal 5 4 2 3" xfId="36500"/>
    <cellStyle name="Normal 5 4 2 3 10" xfId="36501"/>
    <cellStyle name="Normal 5 4 2 3 2" xfId="36502"/>
    <cellStyle name="Normal 5 4 2 3 2 2" xfId="36503"/>
    <cellStyle name="Normal 5 4 2 3 2 2 2" xfId="36504"/>
    <cellStyle name="Normal 5 4 2 3 2 2 2 2" xfId="36505"/>
    <cellStyle name="Normal 5 4 2 3 2 2 2 2 2" xfId="36506"/>
    <cellStyle name="Normal 5 4 2 3 2 2 2 2 3" xfId="36507"/>
    <cellStyle name="Normal 5 4 2 3 2 2 2 3" xfId="36508"/>
    <cellStyle name="Normal 5 4 2 3 2 2 2 4" xfId="36509"/>
    <cellStyle name="Normal 5 4 2 3 2 2 3" xfId="36510"/>
    <cellStyle name="Normal 5 4 2 3 2 2 3 2" xfId="36511"/>
    <cellStyle name="Normal 5 4 2 3 2 2 3 3" xfId="36512"/>
    <cellStyle name="Normal 5 4 2 3 2 2 4" xfId="36513"/>
    <cellStyle name="Normal 5 4 2 3 2 2 5" xfId="36514"/>
    <cellStyle name="Normal 5 4 2 3 2 3" xfId="36515"/>
    <cellStyle name="Normal 5 4 2 3 2 3 2" xfId="36516"/>
    <cellStyle name="Normal 5 4 2 3 2 3 2 2" xfId="36517"/>
    <cellStyle name="Normal 5 4 2 3 2 3 2 2 2" xfId="36518"/>
    <cellStyle name="Normal 5 4 2 3 2 3 2 2 3" xfId="36519"/>
    <cellStyle name="Normal 5 4 2 3 2 3 2 3" xfId="36520"/>
    <cellStyle name="Normal 5 4 2 3 2 3 2 4" xfId="36521"/>
    <cellStyle name="Normal 5 4 2 3 2 3 3" xfId="36522"/>
    <cellStyle name="Normal 5 4 2 3 2 3 3 2" xfId="36523"/>
    <cellStyle name="Normal 5 4 2 3 2 3 3 3" xfId="36524"/>
    <cellStyle name="Normal 5 4 2 3 2 3 4" xfId="36525"/>
    <cellStyle name="Normal 5 4 2 3 2 3 5" xfId="36526"/>
    <cellStyle name="Normal 5 4 2 3 2 4" xfId="36527"/>
    <cellStyle name="Normal 5 4 2 3 2 4 2" xfId="36528"/>
    <cellStyle name="Normal 5 4 2 3 2 4 2 2" xfId="36529"/>
    <cellStyle name="Normal 5 4 2 3 2 4 2 2 2" xfId="36530"/>
    <cellStyle name="Normal 5 4 2 3 2 4 2 2 3" xfId="36531"/>
    <cellStyle name="Normal 5 4 2 3 2 4 2 3" xfId="36532"/>
    <cellStyle name="Normal 5 4 2 3 2 4 2 4" xfId="36533"/>
    <cellStyle name="Normal 5 4 2 3 2 4 3" xfId="36534"/>
    <cellStyle name="Normal 5 4 2 3 2 4 3 2" xfId="36535"/>
    <cellStyle name="Normal 5 4 2 3 2 4 3 3" xfId="36536"/>
    <cellStyle name="Normal 5 4 2 3 2 4 4" xfId="36537"/>
    <cellStyle name="Normal 5 4 2 3 2 4 5" xfId="36538"/>
    <cellStyle name="Normal 5 4 2 3 2 5" xfId="36539"/>
    <cellStyle name="Normal 5 4 2 3 2 5 2" xfId="36540"/>
    <cellStyle name="Normal 5 4 2 3 2 5 2 2" xfId="36541"/>
    <cellStyle name="Normal 5 4 2 3 2 5 2 3" xfId="36542"/>
    <cellStyle name="Normal 5 4 2 3 2 5 3" xfId="36543"/>
    <cellStyle name="Normal 5 4 2 3 2 5 4" xfId="36544"/>
    <cellStyle name="Normal 5 4 2 3 2 6" xfId="36545"/>
    <cellStyle name="Normal 5 4 2 3 2 6 2" xfId="36546"/>
    <cellStyle name="Normal 5 4 2 3 2 6 3" xfId="36547"/>
    <cellStyle name="Normal 5 4 2 3 2 7" xfId="36548"/>
    <cellStyle name="Normal 5 4 2 3 2 8" xfId="36549"/>
    <cellStyle name="Normal 5 4 2 3 2 9" xfId="36550"/>
    <cellStyle name="Normal 5 4 2 3 3" xfId="36551"/>
    <cellStyle name="Normal 5 4 2 3 3 2" xfId="36552"/>
    <cellStyle name="Normal 5 4 2 3 3 2 2" xfId="36553"/>
    <cellStyle name="Normal 5 4 2 3 3 2 2 2" xfId="36554"/>
    <cellStyle name="Normal 5 4 2 3 3 2 2 3" xfId="36555"/>
    <cellStyle name="Normal 5 4 2 3 3 2 3" xfId="36556"/>
    <cellStyle name="Normal 5 4 2 3 3 2 4" xfId="36557"/>
    <cellStyle name="Normal 5 4 2 3 3 3" xfId="36558"/>
    <cellStyle name="Normal 5 4 2 3 3 3 2" xfId="36559"/>
    <cellStyle name="Normal 5 4 2 3 3 3 3" xfId="36560"/>
    <cellStyle name="Normal 5 4 2 3 3 4" xfId="36561"/>
    <cellStyle name="Normal 5 4 2 3 3 5" xfId="36562"/>
    <cellStyle name="Normal 5 4 2 3 4" xfId="36563"/>
    <cellStyle name="Normal 5 4 2 3 4 2" xfId="36564"/>
    <cellStyle name="Normal 5 4 2 3 4 2 2" xfId="36565"/>
    <cellStyle name="Normal 5 4 2 3 4 2 2 2" xfId="36566"/>
    <cellStyle name="Normal 5 4 2 3 4 2 2 3" xfId="36567"/>
    <cellStyle name="Normal 5 4 2 3 4 2 3" xfId="36568"/>
    <cellStyle name="Normal 5 4 2 3 4 2 4" xfId="36569"/>
    <cellStyle name="Normal 5 4 2 3 4 3" xfId="36570"/>
    <cellStyle name="Normal 5 4 2 3 4 3 2" xfId="36571"/>
    <cellStyle name="Normal 5 4 2 3 4 3 3" xfId="36572"/>
    <cellStyle name="Normal 5 4 2 3 4 4" xfId="36573"/>
    <cellStyle name="Normal 5 4 2 3 4 5" xfId="36574"/>
    <cellStyle name="Normal 5 4 2 3 5" xfId="36575"/>
    <cellStyle name="Normal 5 4 2 3 5 2" xfId="36576"/>
    <cellStyle name="Normal 5 4 2 3 5 2 2" xfId="36577"/>
    <cellStyle name="Normal 5 4 2 3 5 2 2 2" xfId="36578"/>
    <cellStyle name="Normal 5 4 2 3 5 2 2 3" xfId="36579"/>
    <cellStyle name="Normal 5 4 2 3 5 2 3" xfId="36580"/>
    <cellStyle name="Normal 5 4 2 3 5 2 4" xfId="36581"/>
    <cellStyle name="Normal 5 4 2 3 5 3" xfId="36582"/>
    <cellStyle name="Normal 5 4 2 3 5 3 2" xfId="36583"/>
    <cellStyle name="Normal 5 4 2 3 5 3 3" xfId="36584"/>
    <cellStyle name="Normal 5 4 2 3 5 4" xfId="36585"/>
    <cellStyle name="Normal 5 4 2 3 5 5" xfId="36586"/>
    <cellStyle name="Normal 5 4 2 3 6" xfId="36587"/>
    <cellStyle name="Normal 5 4 2 3 6 2" xfId="36588"/>
    <cellStyle name="Normal 5 4 2 3 6 2 2" xfId="36589"/>
    <cellStyle name="Normal 5 4 2 3 6 2 3" xfId="36590"/>
    <cellStyle name="Normal 5 4 2 3 6 3" xfId="36591"/>
    <cellStyle name="Normal 5 4 2 3 6 4" xfId="36592"/>
    <cellStyle name="Normal 5 4 2 3 7" xfId="36593"/>
    <cellStyle name="Normal 5 4 2 3 7 2" xfId="36594"/>
    <cellStyle name="Normal 5 4 2 3 7 3" xfId="36595"/>
    <cellStyle name="Normal 5 4 2 3 8" xfId="36596"/>
    <cellStyle name="Normal 5 4 2 3 9" xfId="36597"/>
    <cellStyle name="Normal 5 4 2 4" xfId="36598"/>
    <cellStyle name="Normal 5 4 2 4 2" xfId="36599"/>
    <cellStyle name="Normal 5 4 2 4 2 2" xfId="36600"/>
    <cellStyle name="Normal 5 4 2 4 2 2 2" xfId="36601"/>
    <cellStyle name="Normal 5 4 2 4 2 2 2 2" xfId="36602"/>
    <cellStyle name="Normal 5 4 2 4 2 2 2 3" xfId="36603"/>
    <cellStyle name="Normal 5 4 2 4 2 2 3" xfId="36604"/>
    <cellStyle name="Normal 5 4 2 4 2 2 4" xfId="36605"/>
    <cellStyle name="Normal 5 4 2 4 2 3" xfId="36606"/>
    <cellStyle name="Normal 5 4 2 4 2 3 2" xfId="36607"/>
    <cellStyle name="Normal 5 4 2 4 2 3 3" xfId="36608"/>
    <cellStyle name="Normal 5 4 2 4 2 4" xfId="36609"/>
    <cellStyle name="Normal 5 4 2 4 2 5" xfId="36610"/>
    <cellStyle name="Normal 5 4 2 4 3" xfId="36611"/>
    <cellStyle name="Normal 5 4 2 4 3 2" xfId="36612"/>
    <cellStyle name="Normal 5 4 2 4 3 2 2" xfId="36613"/>
    <cellStyle name="Normal 5 4 2 4 3 2 2 2" xfId="36614"/>
    <cellStyle name="Normal 5 4 2 4 3 2 2 3" xfId="36615"/>
    <cellStyle name="Normal 5 4 2 4 3 2 3" xfId="36616"/>
    <cellStyle name="Normal 5 4 2 4 3 2 4" xfId="36617"/>
    <cellStyle name="Normal 5 4 2 4 3 3" xfId="36618"/>
    <cellStyle name="Normal 5 4 2 4 3 3 2" xfId="36619"/>
    <cellStyle name="Normal 5 4 2 4 3 3 3" xfId="36620"/>
    <cellStyle name="Normal 5 4 2 4 3 4" xfId="36621"/>
    <cellStyle name="Normal 5 4 2 4 3 5" xfId="36622"/>
    <cellStyle name="Normal 5 4 2 4 4" xfId="36623"/>
    <cellStyle name="Normal 5 4 2 4 4 2" xfId="36624"/>
    <cellStyle name="Normal 5 4 2 4 4 2 2" xfId="36625"/>
    <cellStyle name="Normal 5 4 2 4 4 2 2 2" xfId="36626"/>
    <cellStyle name="Normal 5 4 2 4 4 2 2 3" xfId="36627"/>
    <cellStyle name="Normal 5 4 2 4 4 2 3" xfId="36628"/>
    <cellStyle name="Normal 5 4 2 4 4 2 4" xfId="36629"/>
    <cellStyle name="Normal 5 4 2 4 4 3" xfId="36630"/>
    <cellStyle name="Normal 5 4 2 4 4 3 2" xfId="36631"/>
    <cellStyle name="Normal 5 4 2 4 4 3 3" xfId="36632"/>
    <cellStyle name="Normal 5 4 2 4 4 4" xfId="36633"/>
    <cellStyle name="Normal 5 4 2 4 4 5" xfId="36634"/>
    <cellStyle name="Normal 5 4 2 4 5" xfId="36635"/>
    <cellStyle name="Normal 5 4 2 4 5 2" xfId="36636"/>
    <cellStyle name="Normal 5 4 2 4 5 2 2" xfId="36637"/>
    <cellStyle name="Normal 5 4 2 4 5 2 3" xfId="36638"/>
    <cellStyle name="Normal 5 4 2 4 5 3" xfId="36639"/>
    <cellStyle name="Normal 5 4 2 4 5 4" xfId="36640"/>
    <cellStyle name="Normal 5 4 2 4 6" xfId="36641"/>
    <cellStyle name="Normal 5 4 2 4 6 2" xfId="36642"/>
    <cellStyle name="Normal 5 4 2 4 6 3" xfId="36643"/>
    <cellStyle name="Normal 5 4 2 4 7" xfId="36644"/>
    <cellStyle name="Normal 5 4 2 4 8" xfId="36645"/>
    <cellStyle name="Normal 5 4 2 4 9" xfId="36646"/>
    <cellStyle name="Normal 5 4 2 5" xfId="36647"/>
    <cellStyle name="Normal 5 4 2 5 2" xfId="36648"/>
    <cellStyle name="Normal 5 4 2 5 2 2" xfId="36649"/>
    <cellStyle name="Normal 5 4 2 5 2 2 2" xfId="36650"/>
    <cellStyle name="Normal 5 4 2 5 2 2 2 2" xfId="36651"/>
    <cellStyle name="Normal 5 4 2 5 2 2 2 3" xfId="36652"/>
    <cellStyle name="Normal 5 4 2 5 2 2 3" xfId="36653"/>
    <cellStyle name="Normal 5 4 2 5 2 2 4" xfId="36654"/>
    <cellStyle name="Normal 5 4 2 5 2 3" xfId="36655"/>
    <cellStyle name="Normal 5 4 2 5 2 3 2" xfId="36656"/>
    <cellStyle name="Normal 5 4 2 5 2 3 3" xfId="36657"/>
    <cellStyle name="Normal 5 4 2 5 2 4" xfId="36658"/>
    <cellStyle name="Normal 5 4 2 5 2 5" xfId="36659"/>
    <cellStyle name="Normal 5 4 2 5 3" xfId="36660"/>
    <cellStyle name="Normal 5 4 2 5 3 2" xfId="36661"/>
    <cellStyle name="Normal 5 4 2 5 3 2 2" xfId="36662"/>
    <cellStyle name="Normal 5 4 2 5 3 2 2 2" xfId="36663"/>
    <cellStyle name="Normal 5 4 2 5 3 2 2 3" xfId="36664"/>
    <cellStyle name="Normal 5 4 2 5 3 2 3" xfId="36665"/>
    <cellStyle name="Normal 5 4 2 5 3 2 4" xfId="36666"/>
    <cellStyle name="Normal 5 4 2 5 3 3" xfId="36667"/>
    <cellStyle name="Normal 5 4 2 5 3 3 2" xfId="36668"/>
    <cellStyle name="Normal 5 4 2 5 3 3 3" xfId="36669"/>
    <cellStyle name="Normal 5 4 2 5 3 4" xfId="36670"/>
    <cellStyle name="Normal 5 4 2 5 3 5" xfId="36671"/>
    <cellStyle name="Normal 5 4 2 5 4" xfId="36672"/>
    <cellStyle name="Normal 5 4 2 5 4 2" xfId="36673"/>
    <cellStyle name="Normal 5 4 2 5 4 2 2" xfId="36674"/>
    <cellStyle name="Normal 5 4 2 5 4 2 2 2" xfId="36675"/>
    <cellStyle name="Normal 5 4 2 5 4 2 2 3" xfId="36676"/>
    <cellStyle name="Normal 5 4 2 5 4 2 3" xfId="36677"/>
    <cellStyle name="Normal 5 4 2 5 4 2 4" xfId="36678"/>
    <cellStyle name="Normal 5 4 2 5 4 3" xfId="36679"/>
    <cellStyle name="Normal 5 4 2 5 4 3 2" xfId="36680"/>
    <cellStyle name="Normal 5 4 2 5 4 3 3" xfId="36681"/>
    <cellStyle name="Normal 5 4 2 5 4 4" xfId="36682"/>
    <cellStyle name="Normal 5 4 2 5 4 5" xfId="36683"/>
    <cellStyle name="Normal 5 4 2 5 5" xfId="36684"/>
    <cellStyle name="Normal 5 4 2 5 5 2" xfId="36685"/>
    <cellStyle name="Normal 5 4 2 5 5 2 2" xfId="36686"/>
    <cellStyle name="Normal 5 4 2 5 5 2 3" xfId="36687"/>
    <cellStyle name="Normal 5 4 2 5 5 3" xfId="36688"/>
    <cellStyle name="Normal 5 4 2 5 5 4" xfId="36689"/>
    <cellStyle name="Normal 5 4 2 5 6" xfId="36690"/>
    <cellStyle name="Normal 5 4 2 5 6 2" xfId="36691"/>
    <cellStyle name="Normal 5 4 2 5 6 3" xfId="36692"/>
    <cellStyle name="Normal 5 4 2 5 7" xfId="36693"/>
    <cellStyle name="Normal 5 4 2 5 8" xfId="36694"/>
    <cellStyle name="Normal 5 4 2 5 9" xfId="36695"/>
    <cellStyle name="Normal 5 4 2 6" xfId="36696"/>
    <cellStyle name="Normal 5 4 2 6 2" xfId="36697"/>
    <cellStyle name="Normal 5 4 2 6 2 2" xfId="36698"/>
    <cellStyle name="Normal 5 4 2 6 2 2 2" xfId="36699"/>
    <cellStyle name="Normal 5 4 2 6 2 2 3" xfId="36700"/>
    <cellStyle name="Normal 5 4 2 6 2 3" xfId="36701"/>
    <cellStyle name="Normal 5 4 2 6 2 4" xfId="36702"/>
    <cellStyle name="Normal 5 4 2 6 3" xfId="36703"/>
    <cellStyle name="Normal 5 4 2 6 3 2" xfId="36704"/>
    <cellStyle name="Normal 5 4 2 6 3 3" xfId="36705"/>
    <cellStyle name="Normal 5 4 2 6 4" xfId="36706"/>
    <cellStyle name="Normal 5 4 2 6 5" xfId="36707"/>
    <cellStyle name="Normal 5 4 2 6 6" xfId="36708"/>
    <cellStyle name="Normal 5 4 2 6 7" xfId="36709"/>
    <cellStyle name="Normal 5 4 2 7" xfId="36710"/>
    <cellStyle name="Normal 5 4 2 7 2" xfId="36711"/>
    <cellStyle name="Normal 5 4 2 7 2 2" xfId="36712"/>
    <cellStyle name="Normal 5 4 2 7 2 2 2" xfId="36713"/>
    <cellStyle name="Normal 5 4 2 7 2 2 3" xfId="36714"/>
    <cellStyle name="Normal 5 4 2 7 2 3" xfId="36715"/>
    <cellStyle name="Normal 5 4 2 7 2 4" xfId="36716"/>
    <cellStyle name="Normal 5 4 2 7 3" xfId="36717"/>
    <cellStyle name="Normal 5 4 2 7 3 2" xfId="36718"/>
    <cellStyle name="Normal 5 4 2 7 3 3" xfId="36719"/>
    <cellStyle name="Normal 5 4 2 7 4" xfId="36720"/>
    <cellStyle name="Normal 5 4 2 7 5" xfId="36721"/>
    <cellStyle name="Normal 5 4 2 8" xfId="36722"/>
    <cellStyle name="Normal 5 4 2 8 2" xfId="36723"/>
    <cellStyle name="Normal 5 4 2 8 2 2" xfId="36724"/>
    <cellStyle name="Normal 5 4 2 8 2 2 2" xfId="36725"/>
    <cellStyle name="Normal 5 4 2 8 2 2 3" xfId="36726"/>
    <cellStyle name="Normal 5 4 2 8 2 3" xfId="36727"/>
    <cellStyle name="Normal 5 4 2 8 2 4" xfId="36728"/>
    <cellStyle name="Normal 5 4 2 8 3" xfId="36729"/>
    <cellStyle name="Normal 5 4 2 8 3 2" xfId="36730"/>
    <cellStyle name="Normal 5 4 2 8 3 3" xfId="36731"/>
    <cellStyle name="Normal 5 4 2 8 4" xfId="36732"/>
    <cellStyle name="Normal 5 4 2 8 5" xfId="36733"/>
    <cellStyle name="Normal 5 4 2 9" xfId="36734"/>
    <cellStyle name="Normal 5 4 2 9 2" xfId="36735"/>
    <cellStyle name="Normal 5 4 2 9 2 2" xfId="36736"/>
    <cellStyle name="Normal 5 4 2 9 2 2 2" xfId="36737"/>
    <cellStyle name="Normal 5 4 2 9 2 2 3" xfId="36738"/>
    <cellStyle name="Normal 5 4 2 9 2 3" xfId="36739"/>
    <cellStyle name="Normal 5 4 2 9 2 4" xfId="36740"/>
    <cellStyle name="Normal 5 4 2 9 3" xfId="36741"/>
    <cellStyle name="Normal 5 4 2 9 3 2" xfId="36742"/>
    <cellStyle name="Normal 5 4 2 9 3 3" xfId="36743"/>
    <cellStyle name="Normal 5 4 2 9 4" xfId="36744"/>
    <cellStyle name="Normal 5 4 2 9 5" xfId="36745"/>
    <cellStyle name="Normal 5 4 3" xfId="36746"/>
    <cellStyle name="Normal 5 4 3 10" xfId="36747"/>
    <cellStyle name="Normal 5 4 3 11" xfId="36748"/>
    <cellStyle name="Normal 5 4 3 2" xfId="36749"/>
    <cellStyle name="Normal 5 4 3 2 2" xfId="36750"/>
    <cellStyle name="Normal 5 4 3 2 2 2" xfId="36751"/>
    <cellStyle name="Normal 5 4 3 2 2 2 2" xfId="36752"/>
    <cellStyle name="Normal 5 4 3 2 2 2 2 2" xfId="36753"/>
    <cellStyle name="Normal 5 4 3 2 2 2 2 3" xfId="36754"/>
    <cellStyle name="Normal 5 4 3 2 2 2 3" xfId="36755"/>
    <cellStyle name="Normal 5 4 3 2 2 2 4" xfId="36756"/>
    <cellStyle name="Normal 5 4 3 2 2 3" xfId="36757"/>
    <cellStyle name="Normal 5 4 3 2 2 3 2" xfId="36758"/>
    <cellStyle name="Normal 5 4 3 2 2 3 3" xfId="36759"/>
    <cellStyle name="Normal 5 4 3 2 2 4" xfId="36760"/>
    <cellStyle name="Normal 5 4 3 2 2 5" xfId="36761"/>
    <cellStyle name="Normal 5 4 3 2 3" xfId="36762"/>
    <cellStyle name="Normal 5 4 3 2 3 2" xfId="36763"/>
    <cellStyle name="Normal 5 4 3 2 3 2 2" xfId="36764"/>
    <cellStyle name="Normal 5 4 3 2 3 2 2 2" xfId="36765"/>
    <cellStyle name="Normal 5 4 3 2 3 2 2 3" xfId="36766"/>
    <cellStyle name="Normal 5 4 3 2 3 2 3" xfId="36767"/>
    <cellStyle name="Normal 5 4 3 2 3 2 4" xfId="36768"/>
    <cellStyle name="Normal 5 4 3 2 3 3" xfId="36769"/>
    <cellStyle name="Normal 5 4 3 2 3 3 2" xfId="36770"/>
    <cellStyle name="Normal 5 4 3 2 3 3 3" xfId="36771"/>
    <cellStyle name="Normal 5 4 3 2 3 4" xfId="36772"/>
    <cellStyle name="Normal 5 4 3 2 3 5" xfId="36773"/>
    <cellStyle name="Normal 5 4 3 2 4" xfId="36774"/>
    <cellStyle name="Normal 5 4 3 2 4 2" xfId="36775"/>
    <cellStyle name="Normal 5 4 3 2 4 2 2" xfId="36776"/>
    <cellStyle name="Normal 5 4 3 2 4 2 2 2" xfId="36777"/>
    <cellStyle name="Normal 5 4 3 2 4 2 2 3" xfId="36778"/>
    <cellStyle name="Normal 5 4 3 2 4 2 3" xfId="36779"/>
    <cellStyle name="Normal 5 4 3 2 4 2 4" xfId="36780"/>
    <cellStyle name="Normal 5 4 3 2 4 3" xfId="36781"/>
    <cellStyle name="Normal 5 4 3 2 4 3 2" xfId="36782"/>
    <cellStyle name="Normal 5 4 3 2 4 3 3" xfId="36783"/>
    <cellStyle name="Normal 5 4 3 2 4 4" xfId="36784"/>
    <cellStyle name="Normal 5 4 3 2 4 5" xfId="36785"/>
    <cellStyle name="Normal 5 4 3 2 5" xfId="36786"/>
    <cellStyle name="Normal 5 4 3 2 5 2" xfId="36787"/>
    <cellStyle name="Normal 5 4 3 2 5 2 2" xfId="36788"/>
    <cellStyle name="Normal 5 4 3 2 5 2 3" xfId="36789"/>
    <cellStyle name="Normal 5 4 3 2 5 3" xfId="36790"/>
    <cellStyle name="Normal 5 4 3 2 5 4" xfId="36791"/>
    <cellStyle name="Normal 5 4 3 2 6" xfId="36792"/>
    <cellStyle name="Normal 5 4 3 2 6 2" xfId="36793"/>
    <cellStyle name="Normal 5 4 3 2 6 3" xfId="36794"/>
    <cellStyle name="Normal 5 4 3 2 7" xfId="36795"/>
    <cellStyle name="Normal 5 4 3 2 8" xfId="36796"/>
    <cellStyle name="Normal 5 4 3 2 9" xfId="36797"/>
    <cellStyle name="Normal 5 4 3 3" xfId="36798"/>
    <cellStyle name="Normal 5 4 3 3 2" xfId="36799"/>
    <cellStyle name="Normal 5 4 3 3 2 2" xfId="36800"/>
    <cellStyle name="Normal 5 4 3 3 2 2 2" xfId="36801"/>
    <cellStyle name="Normal 5 4 3 3 2 2 3" xfId="36802"/>
    <cellStyle name="Normal 5 4 3 3 2 3" xfId="36803"/>
    <cellStyle name="Normal 5 4 3 3 2 4" xfId="36804"/>
    <cellStyle name="Normal 5 4 3 3 3" xfId="36805"/>
    <cellStyle name="Normal 5 4 3 3 3 2" xfId="36806"/>
    <cellStyle name="Normal 5 4 3 3 3 3" xfId="36807"/>
    <cellStyle name="Normal 5 4 3 3 4" xfId="36808"/>
    <cellStyle name="Normal 5 4 3 3 5" xfId="36809"/>
    <cellStyle name="Normal 5 4 3 4" xfId="36810"/>
    <cellStyle name="Normal 5 4 3 4 2" xfId="36811"/>
    <cellStyle name="Normal 5 4 3 4 2 2" xfId="36812"/>
    <cellStyle name="Normal 5 4 3 4 2 2 2" xfId="36813"/>
    <cellStyle name="Normal 5 4 3 4 2 2 3" xfId="36814"/>
    <cellStyle name="Normal 5 4 3 4 2 3" xfId="36815"/>
    <cellStyle name="Normal 5 4 3 4 2 4" xfId="36816"/>
    <cellStyle name="Normal 5 4 3 4 3" xfId="36817"/>
    <cellStyle name="Normal 5 4 3 4 3 2" xfId="36818"/>
    <cellStyle name="Normal 5 4 3 4 3 3" xfId="36819"/>
    <cellStyle name="Normal 5 4 3 4 4" xfId="36820"/>
    <cellStyle name="Normal 5 4 3 4 5" xfId="36821"/>
    <cellStyle name="Normal 5 4 3 5" xfId="36822"/>
    <cellStyle name="Normal 5 4 3 5 2" xfId="36823"/>
    <cellStyle name="Normal 5 4 3 5 2 2" xfId="36824"/>
    <cellStyle name="Normal 5 4 3 5 2 2 2" xfId="36825"/>
    <cellStyle name="Normal 5 4 3 5 2 2 3" xfId="36826"/>
    <cellStyle name="Normal 5 4 3 5 2 3" xfId="36827"/>
    <cellStyle name="Normal 5 4 3 5 2 4" xfId="36828"/>
    <cellStyle name="Normal 5 4 3 5 3" xfId="36829"/>
    <cellStyle name="Normal 5 4 3 5 3 2" xfId="36830"/>
    <cellStyle name="Normal 5 4 3 5 3 3" xfId="36831"/>
    <cellStyle name="Normal 5 4 3 5 4" xfId="36832"/>
    <cellStyle name="Normal 5 4 3 5 5" xfId="36833"/>
    <cellStyle name="Normal 5 4 3 6" xfId="36834"/>
    <cellStyle name="Normal 5 4 3 6 2" xfId="36835"/>
    <cellStyle name="Normal 5 4 3 6 2 2" xfId="36836"/>
    <cellStyle name="Normal 5 4 3 6 2 3" xfId="36837"/>
    <cellStyle name="Normal 5 4 3 6 3" xfId="36838"/>
    <cellStyle name="Normal 5 4 3 6 4" xfId="36839"/>
    <cellStyle name="Normal 5 4 3 7" xfId="36840"/>
    <cellStyle name="Normal 5 4 3 7 2" xfId="36841"/>
    <cellStyle name="Normal 5 4 3 7 3" xfId="36842"/>
    <cellStyle name="Normal 5 4 3 8" xfId="36843"/>
    <cellStyle name="Normal 5 4 3 9" xfId="36844"/>
    <cellStyle name="Normal 5 4 4" xfId="36845"/>
    <cellStyle name="Normal 5 4 4 2" xfId="36846"/>
    <cellStyle name="Normal 5 4 5" xfId="36847"/>
    <cellStyle name="Normal 5 4 5 2" xfId="36848"/>
    <cellStyle name="Normal 5 4 5 2 2" xfId="36849"/>
    <cellStyle name="Normal 5 4 5 2 2 2" xfId="36850"/>
    <cellStyle name="Normal 5 4 5 2 2 2 2" xfId="36851"/>
    <cellStyle name="Normal 5 4 5 2 2 2 3" xfId="36852"/>
    <cellStyle name="Normal 5 4 5 2 2 3" xfId="36853"/>
    <cellStyle name="Normal 5 4 5 2 2 4" xfId="36854"/>
    <cellStyle name="Normal 5 4 5 2 3" xfId="36855"/>
    <cellStyle name="Normal 5 4 5 2 3 2" xfId="36856"/>
    <cellStyle name="Normal 5 4 5 2 3 3" xfId="36857"/>
    <cellStyle name="Normal 5 4 5 2 4" xfId="36858"/>
    <cellStyle name="Normal 5 4 5 2 5" xfId="36859"/>
    <cellStyle name="Normal 5 4 5 3" xfId="36860"/>
    <cellStyle name="Normal 5 4 5 3 2" xfId="36861"/>
    <cellStyle name="Normal 5 4 5 3 2 2" xfId="36862"/>
    <cellStyle name="Normal 5 4 5 3 2 2 2" xfId="36863"/>
    <cellStyle name="Normal 5 4 5 3 2 2 3" xfId="36864"/>
    <cellStyle name="Normal 5 4 5 3 2 3" xfId="36865"/>
    <cellStyle name="Normal 5 4 5 3 2 4" xfId="36866"/>
    <cellStyle name="Normal 5 4 5 3 3" xfId="36867"/>
    <cellStyle name="Normal 5 4 5 3 3 2" xfId="36868"/>
    <cellStyle name="Normal 5 4 5 3 3 3" xfId="36869"/>
    <cellStyle name="Normal 5 4 5 3 4" xfId="36870"/>
    <cellStyle name="Normal 5 4 5 3 5" xfId="36871"/>
    <cellStyle name="Normal 5 4 5 4" xfId="36872"/>
    <cellStyle name="Normal 5 4 5 4 2" xfId="36873"/>
    <cellStyle name="Normal 5 4 5 4 2 2" xfId="36874"/>
    <cellStyle name="Normal 5 4 5 4 2 2 2" xfId="36875"/>
    <cellStyle name="Normal 5 4 5 4 2 2 3" xfId="36876"/>
    <cellStyle name="Normal 5 4 5 4 2 3" xfId="36877"/>
    <cellStyle name="Normal 5 4 5 4 2 4" xfId="36878"/>
    <cellStyle name="Normal 5 4 5 4 3" xfId="36879"/>
    <cellStyle name="Normal 5 4 5 4 3 2" xfId="36880"/>
    <cellStyle name="Normal 5 4 5 4 3 3" xfId="36881"/>
    <cellStyle name="Normal 5 4 5 4 4" xfId="36882"/>
    <cellStyle name="Normal 5 4 5 4 5" xfId="36883"/>
    <cellStyle name="Normal 5 4 5 5" xfId="36884"/>
    <cellStyle name="Normal 5 4 5 5 2" xfId="36885"/>
    <cellStyle name="Normal 5 4 5 5 2 2" xfId="36886"/>
    <cellStyle name="Normal 5 4 5 5 2 3" xfId="36887"/>
    <cellStyle name="Normal 5 4 5 5 3" xfId="36888"/>
    <cellStyle name="Normal 5 4 5 5 4" xfId="36889"/>
    <cellStyle name="Normal 5 4 5 6" xfId="36890"/>
    <cellStyle name="Normal 5 4 5 6 2" xfId="36891"/>
    <cellStyle name="Normal 5 4 5 6 3" xfId="36892"/>
    <cellStyle name="Normal 5 4 5 7" xfId="36893"/>
    <cellStyle name="Normal 5 4 5 8" xfId="36894"/>
    <cellStyle name="Normal 5 4 5 9" xfId="36895"/>
    <cellStyle name="Normal 5 4 6" xfId="36896"/>
    <cellStyle name="Normal 5 4 6 2" xfId="36897"/>
    <cellStyle name="Normal 5 4 7" xfId="36898"/>
    <cellStyle name="Normal 5 4 7 2" xfId="36899"/>
    <cellStyle name="Normal 5 4 8" xfId="36900"/>
    <cellStyle name="Normal 5 4 8 2" xfId="36901"/>
    <cellStyle name="Normal 5 4 8 3" xfId="36902"/>
    <cellStyle name="Normal 5 4 9" xfId="36903"/>
    <cellStyle name="Normal 5 4 9 2" xfId="36904"/>
    <cellStyle name="Normal 5 5" xfId="36905"/>
    <cellStyle name="Normal 5 5 10" xfId="36906"/>
    <cellStyle name="Normal 5 5 2" xfId="36907"/>
    <cellStyle name="Normal 5 5 2 10" xfId="36908"/>
    <cellStyle name="Normal 5 5 2 10 2" xfId="36909"/>
    <cellStyle name="Normal 5 5 2 10 3" xfId="36910"/>
    <cellStyle name="Normal 5 5 2 11" xfId="36911"/>
    <cellStyle name="Normal 5 5 2 12" xfId="36912"/>
    <cellStyle name="Normal 5 5 2 13" xfId="36913"/>
    <cellStyle name="Normal 5 5 2 2" xfId="36914"/>
    <cellStyle name="Normal 5 5 2 2 10" xfId="36915"/>
    <cellStyle name="Normal 5 5 2 2 2" xfId="36916"/>
    <cellStyle name="Normal 5 5 2 2 2 2" xfId="36917"/>
    <cellStyle name="Normal 5 5 2 2 2 2 2" xfId="36918"/>
    <cellStyle name="Normal 5 5 2 2 2 2 2 2" xfId="36919"/>
    <cellStyle name="Normal 5 5 2 2 2 2 2 2 2" xfId="36920"/>
    <cellStyle name="Normal 5 5 2 2 2 2 2 2 3" xfId="36921"/>
    <cellStyle name="Normal 5 5 2 2 2 2 2 3" xfId="36922"/>
    <cellStyle name="Normal 5 5 2 2 2 2 2 4" xfId="36923"/>
    <cellStyle name="Normal 5 5 2 2 2 2 3" xfId="36924"/>
    <cellStyle name="Normal 5 5 2 2 2 2 3 2" xfId="36925"/>
    <cellStyle name="Normal 5 5 2 2 2 2 3 3" xfId="36926"/>
    <cellStyle name="Normal 5 5 2 2 2 2 4" xfId="36927"/>
    <cellStyle name="Normal 5 5 2 2 2 2 5" xfId="36928"/>
    <cellStyle name="Normal 5 5 2 2 2 3" xfId="36929"/>
    <cellStyle name="Normal 5 5 2 2 2 3 2" xfId="36930"/>
    <cellStyle name="Normal 5 5 2 2 2 3 2 2" xfId="36931"/>
    <cellStyle name="Normal 5 5 2 2 2 3 2 2 2" xfId="36932"/>
    <cellStyle name="Normal 5 5 2 2 2 3 2 2 3" xfId="36933"/>
    <cellStyle name="Normal 5 5 2 2 2 3 2 3" xfId="36934"/>
    <cellStyle name="Normal 5 5 2 2 2 3 2 4" xfId="36935"/>
    <cellStyle name="Normal 5 5 2 2 2 3 3" xfId="36936"/>
    <cellStyle name="Normal 5 5 2 2 2 3 3 2" xfId="36937"/>
    <cellStyle name="Normal 5 5 2 2 2 3 3 3" xfId="36938"/>
    <cellStyle name="Normal 5 5 2 2 2 3 4" xfId="36939"/>
    <cellStyle name="Normal 5 5 2 2 2 3 5" xfId="36940"/>
    <cellStyle name="Normal 5 5 2 2 2 4" xfId="36941"/>
    <cellStyle name="Normal 5 5 2 2 2 4 2" xfId="36942"/>
    <cellStyle name="Normal 5 5 2 2 2 4 2 2" xfId="36943"/>
    <cellStyle name="Normal 5 5 2 2 2 4 2 2 2" xfId="36944"/>
    <cellStyle name="Normal 5 5 2 2 2 4 2 2 3" xfId="36945"/>
    <cellStyle name="Normal 5 5 2 2 2 4 2 3" xfId="36946"/>
    <cellStyle name="Normal 5 5 2 2 2 4 2 4" xfId="36947"/>
    <cellStyle name="Normal 5 5 2 2 2 4 3" xfId="36948"/>
    <cellStyle name="Normal 5 5 2 2 2 4 3 2" xfId="36949"/>
    <cellStyle name="Normal 5 5 2 2 2 4 3 3" xfId="36950"/>
    <cellStyle name="Normal 5 5 2 2 2 4 4" xfId="36951"/>
    <cellStyle name="Normal 5 5 2 2 2 4 5" xfId="36952"/>
    <cellStyle name="Normal 5 5 2 2 2 5" xfId="36953"/>
    <cellStyle name="Normal 5 5 2 2 2 5 2" xfId="36954"/>
    <cellStyle name="Normal 5 5 2 2 2 5 2 2" xfId="36955"/>
    <cellStyle name="Normal 5 5 2 2 2 5 2 3" xfId="36956"/>
    <cellStyle name="Normal 5 5 2 2 2 5 3" xfId="36957"/>
    <cellStyle name="Normal 5 5 2 2 2 5 4" xfId="36958"/>
    <cellStyle name="Normal 5 5 2 2 2 6" xfId="36959"/>
    <cellStyle name="Normal 5 5 2 2 2 6 2" xfId="36960"/>
    <cellStyle name="Normal 5 5 2 2 2 6 3" xfId="36961"/>
    <cellStyle name="Normal 5 5 2 2 2 7" xfId="36962"/>
    <cellStyle name="Normal 5 5 2 2 2 8" xfId="36963"/>
    <cellStyle name="Normal 5 5 2 2 2 9" xfId="36964"/>
    <cellStyle name="Normal 5 5 2 2 3" xfId="36965"/>
    <cellStyle name="Normal 5 5 2 2 3 2" xfId="36966"/>
    <cellStyle name="Normal 5 5 2 2 3 2 2" xfId="36967"/>
    <cellStyle name="Normal 5 5 2 2 3 2 2 2" xfId="36968"/>
    <cellStyle name="Normal 5 5 2 2 3 2 2 3" xfId="36969"/>
    <cellStyle name="Normal 5 5 2 2 3 2 3" xfId="36970"/>
    <cellStyle name="Normal 5 5 2 2 3 2 4" xfId="36971"/>
    <cellStyle name="Normal 5 5 2 2 3 3" xfId="36972"/>
    <cellStyle name="Normal 5 5 2 2 3 3 2" xfId="36973"/>
    <cellStyle name="Normal 5 5 2 2 3 3 3" xfId="36974"/>
    <cellStyle name="Normal 5 5 2 2 3 4" xfId="36975"/>
    <cellStyle name="Normal 5 5 2 2 3 5" xfId="36976"/>
    <cellStyle name="Normal 5 5 2 2 4" xfId="36977"/>
    <cellStyle name="Normal 5 5 2 2 4 2" xfId="36978"/>
    <cellStyle name="Normal 5 5 2 2 4 2 2" xfId="36979"/>
    <cellStyle name="Normal 5 5 2 2 4 2 2 2" xfId="36980"/>
    <cellStyle name="Normal 5 5 2 2 4 2 2 3" xfId="36981"/>
    <cellStyle name="Normal 5 5 2 2 4 2 3" xfId="36982"/>
    <cellStyle name="Normal 5 5 2 2 4 2 4" xfId="36983"/>
    <cellStyle name="Normal 5 5 2 2 4 3" xfId="36984"/>
    <cellStyle name="Normal 5 5 2 2 4 3 2" xfId="36985"/>
    <cellStyle name="Normal 5 5 2 2 4 3 3" xfId="36986"/>
    <cellStyle name="Normal 5 5 2 2 4 4" xfId="36987"/>
    <cellStyle name="Normal 5 5 2 2 4 5" xfId="36988"/>
    <cellStyle name="Normal 5 5 2 2 5" xfId="36989"/>
    <cellStyle name="Normal 5 5 2 2 5 2" xfId="36990"/>
    <cellStyle name="Normal 5 5 2 2 5 2 2" xfId="36991"/>
    <cellStyle name="Normal 5 5 2 2 5 2 2 2" xfId="36992"/>
    <cellStyle name="Normal 5 5 2 2 5 2 2 3" xfId="36993"/>
    <cellStyle name="Normal 5 5 2 2 5 2 3" xfId="36994"/>
    <cellStyle name="Normal 5 5 2 2 5 2 4" xfId="36995"/>
    <cellStyle name="Normal 5 5 2 2 5 3" xfId="36996"/>
    <cellStyle name="Normal 5 5 2 2 5 3 2" xfId="36997"/>
    <cellStyle name="Normal 5 5 2 2 5 3 3" xfId="36998"/>
    <cellStyle name="Normal 5 5 2 2 5 4" xfId="36999"/>
    <cellStyle name="Normal 5 5 2 2 5 5" xfId="37000"/>
    <cellStyle name="Normal 5 5 2 2 6" xfId="37001"/>
    <cellStyle name="Normal 5 5 2 2 6 2" xfId="37002"/>
    <cellStyle name="Normal 5 5 2 2 6 2 2" xfId="37003"/>
    <cellStyle name="Normal 5 5 2 2 6 2 3" xfId="37004"/>
    <cellStyle name="Normal 5 5 2 2 6 3" xfId="37005"/>
    <cellStyle name="Normal 5 5 2 2 6 4" xfId="37006"/>
    <cellStyle name="Normal 5 5 2 2 7" xfId="37007"/>
    <cellStyle name="Normal 5 5 2 2 7 2" xfId="37008"/>
    <cellStyle name="Normal 5 5 2 2 7 3" xfId="37009"/>
    <cellStyle name="Normal 5 5 2 2 8" xfId="37010"/>
    <cellStyle name="Normal 5 5 2 2 9" xfId="37011"/>
    <cellStyle name="Normal 5 5 2 3" xfId="37012"/>
    <cellStyle name="Normal 5 5 2 3 10" xfId="37013"/>
    <cellStyle name="Normal 5 5 2 3 2" xfId="37014"/>
    <cellStyle name="Normal 5 5 2 3 2 2" xfId="37015"/>
    <cellStyle name="Normal 5 5 2 3 2 2 2" xfId="37016"/>
    <cellStyle name="Normal 5 5 2 3 2 2 2 2" xfId="37017"/>
    <cellStyle name="Normal 5 5 2 3 2 2 2 2 2" xfId="37018"/>
    <cellStyle name="Normal 5 5 2 3 2 2 2 2 3" xfId="37019"/>
    <cellStyle name="Normal 5 5 2 3 2 2 2 3" xfId="37020"/>
    <cellStyle name="Normal 5 5 2 3 2 2 2 4" xfId="37021"/>
    <cellStyle name="Normal 5 5 2 3 2 2 3" xfId="37022"/>
    <cellStyle name="Normal 5 5 2 3 2 2 3 2" xfId="37023"/>
    <cellStyle name="Normal 5 5 2 3 2 2 3 3" xfId="37024"/>
    <cellStyle name="Normal 5 5 2 3 2 2 4" xfId="37025"/>
    <cellStyle name="Normal 5 5 2 3 2 2 5" xfId="37026"/>
    <cellStyle name="Normal 5 5 2 3 2 3" xfId="37027"/>
    <cellStyle name="Normal 5 5 2 3 2 3 2" xfId="37028"/>
    <cellStyle name="Normal 5 5 2 3 2 3 2 2" xfId="37029"/>
    <cellStyle name="Normal 5 5 2 3 2 3 2 2 2" xfId="37030"/>
    <cellStyle name="Normal 5 5 2 3 2 3 2 2 3" xfId="37031"/>
    <cellStyle name="Normal 5 5 2 3 2 3 2 3" xfId="37032"/>
    <cellStyle name="Normal 5 5 2 3 2 3 2 4" xfId="37033"/>
    <cellStyle name="Normal 5 5 2 3 2 3 3" xfId="37034"/>
    <cellStyle name="Normal 5 5 2 3 2 3 3 2" xfId="37035"/>
    <cellStyle name="Normal 5 5 2 3 2 3 3 3" xfId="37036"/>
    <cellStyle name="Normal 5 5 2 3 2 3 4" xfId="37037"/>
    <cellStyle name="Normal 5 5 2 3 2 3 5" xfId="37038"/>
    <cellStyle name="Normal 5 5 2 3 2 4" xfId="37039"/>
    <cellStyle name="Normal 5 5 2 3 2 4 2" xfId="37040"/>
    <cellStyle name="Normal 5 5 2 3 2 4 2 2" xfId="37041"/>
    <cellStyle name="Normal 5 5 2 3 2 4 2 2 2" xfId="37042"/>
    <cellStyle name="Normal 5 5 2 3 2 4 2 2 3" xfId="37043"/>
    <cellStyle name="Normal 5 5 2 3 2 4 2 3" xfId="37044"/>
    <cellStyle name="Normal 5 5 2 3 2 4 2 4" xfId="37045"/>
    <cellStyle name="Normal 5 5 2 3 2 4 3" xfId="37046"/>
    <cellStyle name="Normal 5 5 2 3 2 4 3 2" xfId="37047"/>
    <cellStyle name="Normal 5 5 2 3 2 4 3 3" xfId="37048"/>
    <cellStyle name="Normal 5 5 2 3 2 4 4" xfId="37049"/>
    <cellStyle name="Normal 5 5 2 3 2 4 5" xfId="37050"/>
    <cellStyle name="Normal 5 5 2 3 2 5" xfId="37051"/>
    <cellStyle name="Normal 5 5 2 3 2 5 2" xfId="37052"/>
    <cellStyle name="Normal 5 5 2 3 2 5 2 2" xfId="37053"/>
    <cellStyle name="Normal 5 5 2 3 2 5 2 3" xfId="37054"/>
    <cellStyle name="Normal 5 5 2 3 2 5 3" xfId="37055"/>
    <cellStyle name="Normal 5 5 2 3 2 5 4" xfId="37056"/>
    <cellStyle name="Normal 5 5 2 3 2 6" xfId="37057"/>
    <cellStyle name="Normal 5 5 2 3 2 6 2" xfId="37058"/>
    <cellStyle name="Normal 5 5 2 3 2 6 3" xfId="37059"/>
    <cellStyle name="Normal 5 5 2 3 2 7" xfId="37060"/>
    <cellStyle name="Normal 5 5 2 3 2 8" xfId="37061"/>
    <cellStyle name="Normal 5 5 2 3 2 9" xfId="37062"/>
    <cellStyle name="Normal 5 5 2 3 3" xfId="37063"/>
    <cellStyle name="Normal 5 5 2 3 3 2" xfId="37064"/>
    <cellStyle name="Normal 5 5 2 3 3 2 2" xfId="37065"/>
    <cellStyle name="Normal 5 5 2 3 3 2 2 2" xfId="37066"/>
    <cellStyle name="Normal 5 5 2 3 3 2 2 3" xfId="37067"/>
    <cellStyle name="Normal 5 5 2 3 3 2 3" xfId="37068"/>
    <cellStyle name="Normal 5 5 2 3 3 2 4" xfId="37069"/>
    <cellStyle name="Normal 5 5 2 3 3 3" xfId="37070"/>
    <cellStyle name="Normal 5 5 2 3 3 3 2" xfId="37071"/>
    <cellStyle name="Normal 5 5 2 3 3 3 3" xfId="37072"/>
    <cellStyle name="Normal 5 5 2 3 3 4" xfId="37073"/>
    <cellStyle name="Normal 5 5 2 3 3 5" xfId="37074"/>
    <cellStyle name="Normal 5 5 2 3 4" xfId="37075"/>
    <cellStyle name="Normal 5 5 2 3 4 2" xfId="37076"/>
    <cellStyle name="Normal 5 5 2 3 4 2 2" xfId="37077"/>
    <cellStyle name="Normal 5 5 2 3 4 2 2 2" xfId="37078"/>
    <cellStyle name="Normal 5 5 2 3 4 2 2 3" xfId="37079"/>
    <cellStyle name="Normal 5 5 2 3 4 2 3" xfId="37080"/>
    <cellStyle name="Normal 5 5 2 3 4 2 4" xfId="37081"/>
    <cellStyle name="Normal 5 5 2 3 4 3" xfId="37082"/>
    <cellStyle name="Normal 5 5 2 3 4 3 2" xfId="37083"/>
    <cellStyle name="Normal 5 5 2 3 4 3 3" xfId="37084"/>
    <cellStyle name="Normal 5 5 2 3 4 4" xfId="37085"/>
    <cellStyle name="Normal 5 5 2 3 4 5" xfId="37086"/>
    <cellStyle name="Normal 5 5 2 3 5" xfId="37087"/>
    <cellStyle name="Normal 5 5 2 3 5 2" xfId="37088"/>
    <cellStyle name="Normal 5 5 2 3 5 2 2" xfId="37089"/>
    <cellStyle name="Normal 5 5 2 3 5 2 2 2" xfId="37090"/>
    <cellStyle name="Normal 5 5 2 3 5 2 2 3" xfId="37091"/>
    <cellStyle name="Normal 5 5 2 3 5 2 3" xfId="37092"/>
    <cellStyle name="Normal 5 5 2 3 5 2 4" xfId="37093"/>
    <cellStyle name="Normal 5 5 2 3 5 3" xfId="37094"/>
    <cellStyle name="Normal 5 5 2 3 5 3 2" xfId="37095"/>
    <cellStyle name="Normal 5 5 2 3 5 3 3" xfId="37096"/>
    <cellStyle name="Normal 5 5 2 3 5 4" xfId="37097"/>
    <cellStyle name="Normal 5 5 2 3 5 5" xfId="37098"/>
    <cellStyle name="Normal 5 5 2 3 6" xfId="37099"/>
    <cellStyle name="Normal 5 5 2 3 6 2" xfId="37100"/>
    <cellStyle name="Normal 5 5 2 3 6 2 2" xfId="37101"/>
    <cellStyle name="Normal 5 5 2 3 6 2 3" xfId="37102"/>
    <cellStyle name="Normal 5 5 2 3 6 3" xfId="37103"/>
    <cellStyle name="Normal 5 5 2 3 6 4" xfId="37104"/>
    <cellStyle name="Normal 5 5 2 3 7" xfId="37105"/>
    <cellStyle name="Normal 5 5 2 3 7 2" xfId="37106"/>
    <cellStyle name="Normal 5 5 2 3 7 3" xfId="37107"/>
    <cellStyle name="Normal 5 5 2 3 8" xfId="37108"/>
    <cellStyle name="Normal 5 5 2 3 9" xfId="37109"/>
    <cellStyle name="Normal 5 5 2 4" xfId="37110"/>
    <cellStyle name="Normal 5 5 2 4 2" xfId="37111"/>
    <cellStyle name="Normal 5 5 2 4 2 2" xfId="37112"/>
    <cellStyle name="Normal 5 5 2 4 2 2 2" xfId="37113"/>
    <cellStyle name="Normal 5 5 2 4 2 2 2 2" xfId="37114"/>
    <cellStyle name="Normal 5 5 2 4 2 2 2 3" xfId="37115"/>
    <cellStyle name="Normal 5 5 2 4 2 2 3" xfId="37116"/>
    <cellStyle name="Normal 5 5 2 4 2 2 4" xfId="37117"/>
    <cellStyle name="Normal 5 5 2 4 2 3" xfId="37118"/>
    <cellStyle name="Normal 5 5 2 4 2 3 2" xfId="37119"/>
    <cellStyle name="Normal 5 5 2 4 2 3 3" xfId="37120"/>
    <cellStyle name="Normal 5 5 2 4 2 4" xfId="37121"/>
    <cellStyle name="Normal 5 5 2 4 2 5" xfId="37122"/>
    <cellStyle name="Normal 5 5 2 4 3" xfId="37123"/>
    <cellStyle name="Normal 5 5 2 4 3 2" xfId="37124"/>
    <cellStyle name="Normal 5 5 2 4 3 2 2" xfId="37125"/>
    <cellStyle name="Normal 5 5 2 4 3 2 2 2" xfId="37126"/>
    <cellStyle name="Normal 5 5 2 4 3 2 2 3" xfId="37127"/>
    <cellStyle name="Normal 5 5 2 4 3 2 3" xfId="37128"/>
    <cellStyle name="Normal 5 5 2 4 3 2 4" xfId="37129"/>
    <cellStyle name="Normal 5 5 2 4 3 3" xfId="37130"/>
    <cellStyle name="Normal 5 5 2 4 3 3 2" xfId="37131"/>
    <cellStyle name="Normal 5 5 2 4 3 3 3" xfId="37132"/>
    <cellStyle name="Normal 5 5 2 4 3 4" xfId="37133"/>
    <cellStyle name="Normal 5 5 2 4 3 5" xfId="37134"/>
    <cellStyle name="Normal 5 5 2 4 4" xfId="37135"/>
    <cellStyle name="Normal 5 5 2 4 4 2" xfId="37136"/>
    <cellStyle name="Normal 5 5 2 4 4 2 2" xfId="37137"/>
    <cellStyle name="Normal 5 5 2 4 4 2 2 2" xfId="37138"/>
    <cellStyle name="Normal 5 5 2 4 4 2 2 3" xfId="37139"/>
    <cellStyle name="Normal 5 5 2 4 4 2 3" xfId="37140"/>
    <cellStyle name="Normal 5 5 2 4 4 2 4" xfId="37141"/>
    <cellStyle name="Normal 5 5 2 4 4 3" xfId="37142"/>
    <cellStyle name="Normal 5 5 2 4 4 3 2" xfId="37143"/>
    <cellStyle name="Normal 5 5 2 4 4 3 3" xfId="37144"/>
    <cellStyle name="Normal 5 5 2 4 4 4" xfId="37145"/>
    <cellStyle name="Normal 5 5 2 4 4 5" xfId="37146"/>
    <cellStyle name="Normal 5 5 2 4 5" xfId="37147"/>
    <cellStyle name="Normal 5 5 2 4 5 2" xfId="37148"/>
    <cellStyle name="Normal 5 5 2 4 5 2 2" xfId="37149"/>
    <cellStyle name="Normal 5 5 2 4 5 2 3" xfId="37150"/>
    <cellStyle name="Normal 5 5 2 4 5 3" xfId="37151"/>
    <cellStyle name="Normal 5 5 2 4 5 4" xfId="37152"/>
    <cellStyle name="Normal 5 5 2 4 6" xfId="37153"/>
    <cellStyle name="Normal 5 5 2 4 6 2" xfId="37154"/>
    <cellStyle name="Normal 5 5 2 4 6 3" xfId="37155"/>
    <cellStyle name="Normal 5 5 2 4 7" xfId="37156"/>
    <cellStyle name="Normal 5 5 2 4 8" xfId="37157"/>
    <cellStyle name="Normal 5 5 2 4 9" xfId="37158"/>
    <cellStyle name="Normal 5 5 2 5" xfId="37159"/>
    <cellStyle name="Normal 5 5 2 5 2" xfId="37160"/>
    <cellStyle name="Normal 5 5 2 5 2 2" xfId="37161"/>
    <cellStyle name="Normal 5 5 2 5 2 2 2" xfId="37162"/>
    <cellStyle name="Normal 5 5 2 5 2 2 2 2" xfId="37163"/>
    <cellStyle name="Normal 5 5 2 5 2 2 2 3" xfId="37164"/>
    <cellStyle name="Normal 5 5 2 5 2 2 3" xfId="37165"/>
    <cellStyle name="Normal 5 5 2 5 2 2 4" xfId="37166"/>
    <cellStyle name="Normal 5 5 2 5 2 3" xfId="37167"/>
    <cellStyle name="Normal 5 5 2 5 2 3 2" xfId="37168"/>
    <cellStyle name="Normal 5 5 2 5 2 3 3" xfId="37169"/>
    <cellStyle name="Normal 5 5 2 5 2 4" xfId="37170"/>
    <cellStyle name="Normal 5 5 2 5 2 5" xfId="37171"/>
    <cellStyle name="Normal 5 5 2 5 3" xfId="37172"/>
    <cellStyle name="Normal 5 5 2 5 3 2" xfId="37173"/>
    <cellStyle name="Normal 5 5 2 5 3 2 2" xfId="37174"/>
    <cellStyle name="Normal 5 5 2 5 3 2 2 2" xfId="37175"/>
    <cellStyle name="Normal 5 5 2 5 3 2 2 3" xfId="37176"/>
    <cellStyle name="Normal 5 5 2 5 3 2 3" xfId="37177"/>
    <cellStyle name="Normal 5 5 2 5 3 2 4" xfId="37178"/>
    <cellStyle name="Normal 5 5 2 5 3 3" xfId="37179"/>
    <cellStyle name="Normal 5 5 2 5 3 3 2" xfId="37180"/>
    <cellStyle name="Normal 5 5 2 5 3 3 3" xfId="37181"/>
    <cellStyle name="Normal 5 5 2 5 3 4" xfId="37182"/>
    <cellStyle name="Normal 5 5 2 5 3 5" xfId="37183"/>
    <cellStyle name="Normal 5 5 2 5 4" xfId="37184"/>
    <cellStyle name="Normal 5 5 2 5 4 2" xfId="37185"/>
    <cellStyle name="Normal 5 5 2 5 4 2 2" xfId="37186"/>
    <cellStyle name="Normal 5 5 2 5 4 2 2 2" xfId="37187"/>
    <cellStyle name="Normal 5 5 2 5 4 2 2 3" xfId="37188"/>
    <cellStyle name="Normal 5 5 2 5 4 2 3" xfId="37189"/>
    <cellStyle name="Normal 5 5 2 5 4 2 4" xfId="37190"/>
    <cellStyle name="Normal 5 5 2 5 4 3" xfId="37191"/>
    <cellStyle name="Normal 5 5 2 5 4 3 2" xfId="37192"/>
    <cellStyle name="Normal 5 5 2 5 4 3 3" xfId="37193"/>
    <cellStyle name="Normal 5 5 2 5 4 4" xfId="37194"/>
    <cellStyle name="Normal 5 5 2 5 4 5" xfId="37195"/>
    <cellStyle name="Normal 5 5 2 5 5" xfId="37196"/>
    <cellStyle name="Normal 5 5 2 5 5 2" xfId="37197"/>
    <cellStyle name="Normal 5 5 2 5 5 2 2" xfId="37198"/>
    <cellStyle name="Normal 5 5 2 5 5 2 3" xfId="37199"/>
    <cellStyle name="Normal 5 5 2 5 5 3" xfId="37200"/>
    <cellStyle name="Normal 5 5 2 5 5 4" xfId="37201"/>
    <cellStyle name="Normal 5 5 2 5 6" xfId="37202"/>
    <cellStyle name="Normal 5 5 2 5 6 2" xfId="37203"/>
    <cellStyle name="Normal 5 5 2 5 6 3" xfId="37204"/>
    <cellStyle name="Normal 5 5 2 5 7" xfId="37205"/>
    <cellStyle name="Normal 5 5 2 5 8" xfId="37206"/>
    <cellStyle name="Normal 5 5 2 5 9" xfId="37207"/>
    <cellStyle name="Normal 5 5 2 6" xfId="37208"/>
    <cellStyle name="Normal 5 5 2 6 2" xfId="37209"/>
    <cellStyle name="Normal 5 5 2 6 2 2" xfId="37210"/>
    <cellStyle name="Normal 5 5 2 6 2 2 2" xfId="37211"/>
    <cellStyle name="Normal 5 5 2 6 2 2 3" xfId="37212"/>
    <cellStyle name="Normal 5 5 2 6 2 3" xfId="37213"/>
    <cellStyle name="Normal 5 5 2 6 2 4" xfId="37214"/>
    <cellStyle name="Normal 5 5 2 6 3" xfId="37215"/>
    <cellStyle name="Normal 5 5 2 6 3 2" xfId="37216"/>
    <cellStyle name="Normal 5 5 2 6 3 3" xfId="37217"/>
    <cellStyle name="Normal 5 5 2 6 4" xfId="37218"/>
    <cellStyle name="Normal 5 5 2 6 5" xfId="37219"/>
    <cellStyle name="Normal 5 5 2 7" xfId="37220"/>
    <cellStyle name="Normal 5 5 2 7 2" xfId="37221"/>
    <cellStyle name="Normal 5 5 2 7 2 2" xfId="37222"/>
    <cellStyle name="Normal 5 5 2 7 2 2 2" xfId="37223"/>
    <cellStyle name="Normal 5 5 2 7 2 2 3" xfId="37224"/>
    <cellStyle name="Normal 5 5 2 7 2 3" xfId="37225"/>
    <cellStyle name="Normal 5 5 2 7 2 4" xfId="37226"/>
    <cellStyle name="Normal 5 5 2 7 3" xfId="37227"/>
    <cellStyle name="Normal 5 5 2 7 3 2" xfId="37228"/>
    <cellStyle name="Normal 5 5 2 7 3 3" xfId="37229"/>
    <cellStyle name="Normal 5 5 2 7 4" xfId="37230"/>
    <cellStyle name="Normal 5 5 2 7 5" xfId="37231"/>
    <cellStyle name="Normal 5 5 2 8" xfId="37232"/>
    <cellStyle name="Normal 5 5 2 8 2" xfId="37233"/>
    <cellStyle name="Normal 5 5 2 8 2 2" xfId="37234"/>
    <cellStyle name="Normal 5 5 2 8 2 2 2" xfId="37235"/>
    <cellStyle name="Normal 5 5 2 8 2 2 3" xfId="37236"/>
    <cellStyle name="Normal 5 5 2 8 2 3" xfId="37237"/>
    <cellStyle name="Normal 5 5 2 8 2 4" xfId="37238"/>
    <cellStyle name="Normal 5 5 2 8 3" xfId="37239"/>
    <cellStyle name="Normal 5 5 2 8 3 2" xfId="37240"/>
    <cellStyle name="Normal 5 5 2 8 3 3" xfId="37241"/>
    <cellStyle name="Normal 5 5 2 8 4" xfId="37242"/>
    <cellStyle name="Normal 5 5 2 8 5" xfId="37243"/>
    <cellStyle name="Normal 5 5 2 9" xfId="37244"/>
    <cellStyle name="Normal 5 5 2 9 2" xfId="37245"/>
    <cellStyle name="Normal 5 5 2 9 2 2" xfId="37246"/>
    <cellStyle name="Normal 5 5 2 9 2 3" xfId="37247"/>
    <cellStyle name="Normal 5 5 2 9 3" xfId="37248"/>
    <cellStyle name="Normal 5 5 2 9 4" xfId="37249"/>
    <cellStyle name="Normal 5 5 3" xfId="37250"/>
    <cellStyle name="Normal 5 5 3 10" xfId="37251"/>
    <cellStyle name="Normal 5 5 3 11" xfId="37252"/>
    <cellStyle name="Normal 5 5 3 2" xfId="37253"/>
    <cellStyle name="Normal 5 5 3 2 2" xfId="37254"/>
    <cellStyle name="Normal 5 5 3 2 2 2" xfId="37255"/>
    <cellStyle name="Normal 5 5 3 2 2 2 2" xfId="37256"/>
    <cellStyle name="Normal 5 5 3 2 2 2 2 2" xfId="37257"/>
    <cellStyle name="Normal 5 5 3 2 2 2 2 3" xfId="37258"/>
    <cellStyle name="Normal 5 5 3 2 2 2 3" xfId="37259"/>
    <cellStyle name="Normal 5 5 3 2 2 2 4" xfId="37260"/>
    <cellStyle name="Normal 5 5 3 2 2 3" xfId="37261"/>
    <cellStyle name="Normal 5 5 3 2 2 3 2" xfId="37262"/>
    <cellStyle name="Normal 5 5 3 2 2 3 3" xfId="37263"/>
    <cellStyle name="Normal 5 5 3 2 2 4" xfId="37264"/>
    <cellStyle name="Normal 5 5 3 2 2 5" xfId="37265"/>
    <cellStyle name="Normal 5 5 3 2 3" xfId="37266"/>
    <cellStyle name="Normal 5 5 3 2 3 2" xfId="37267"/>
    <cellStyle name="Normal 5 5 3 2 3 2 2" xfId="37268"/>
    <cellStyle name="Normal 5 5 3 2 3 2 2 2" xfId="37269"/>
    <cellStyle name="Normal 5 5 3 2 3 2 2 3" xfId="37270"/>
    <cellStyle name="Normal 5 5 3 2 3 2 3" xfId="37271"/>
    <cellStyle name="Normal 5 5 3 2 3 2 4" xfId="37272"/>
    <cellStyle name="Normal 5 5 3 2 3 3" xfId="37273"/>
    <cellStyle name="Normal 5 5 3 2 3 3 2" xfId="37274"/>
    <cellStyle name="Normal 5 5 3 2 3 3 3" xfId="37275"/>
    <cellStyle name="Normal 5 5 3 2 3 4" xfId="37276"/>
    <cellStyle name="Normal 5 5 3 2 3 5" xfId="37277"/>
    <cellStyle name="Normal 5 5 3 2 4" xfId="37278"/>
    <cellStyle name="Normal 5 5 3 2 4 2" xfId="37279"/>
    <cellStyle name="Normal 5 5 3 2 4 2 2" xfId="37280"/>
    <cellStyle name="Normal 5 5 3 2 4 2 2 2" xfId="37281"/>
    <cellStyle name="Normal 5 5 3 2 4 2 2 3" xfId="37282"/>
    <cellStyle name="Normal 5 5 3 2 4 2 3" xfId="37283"/>
    <cellStyle name="Normal 5 5 3 2 4 2 4" xfId="37284"/>
    <cellStyle name="Normal 5 5 3 2 4 3" xfId="37285"/>
    <cellStyle name="Normal 5 5 3 2 4 3 2" xfId="37286"/>
    <cellStyle name="Normal 5 5 3 2 4 3 3" xfId="37287"/>
    <cellStyle name="Normal 5 5 3 2 4 4" xfId="37288"/>
    <cellStyle name="Normal 5 5 3 2 4 5" xfId="37289"/>
    <cellStyle name="Normal 5 5 3 2 5" xfId="37290"/>
    <cellStyle name="Normal 5 5 3 2 5 2" xfId="37291"/>
    <cellStyle name="Normal 5 5 3 2 5 2 2" xfId="37292"/>
    <cellStyle name="Normal 5 5 3 2 5 2 3" xfId="37293"/>
    <cellStyle name="Normal 5 5 3 2 5 3" xfId="37294"/>
    <cellStyle name="Normal 5 5 3 2 5 4" xfId="37295"/>
    <cellStyle name="Normal 5 5 3 2 6" xfId="37296"/>
    <cellStyle name="Normal 5 5 3 2 6 2" xfId="37297"/>
    <cellStyle name="Normal 5 5 3 2 6 3" xfId="37298"/>
    <cellStyle name="Normal 5 5 3 2 7" xfId="37299"/>
    <cellStyle name="Normal 5 5 3 2 8" xfId="37300"/>
    <cellStyle name="Normal 5 5 3 2 9" xfId="37301"/>
    <cellStyle name="Normal 5 5 3 3" xfId="37302"/>
    <cellStyle name="Normal 5 5 3 3 2" xfId="37303"/>
    <cellStyle name="Normal 5 5 3 3 2 2" xfId="37304"/>
    <cellStyle name="Normal 5 5 3 3 2 2 2" xfId="37305"/>
    <cellStyle name="Normal 5 5 3 3 2 2 3" xfId="37306"/>
    <cellStyle name="Normal 5 5 3 3 2 3" xfId="37307"/>
    <cellStyle name="Normal 5 5 3 3 2 4" xfId="37308"/>
    <cellStyle name="Normal 5 5 3 3 3" xfId="37309"/>
    <cellStyle name="Normal 5 5 3 3 3 2" xfId="37310"/>
    <cellStyle name="Normal 5 5 3 3 3 3" xfId="37311"/>
    <cellStyle name="Normal 5 5 3 3 4" xfId="37312"/>
    <cellStyle name="Normal 5 5 3 3 5" xfId="37313"/>
    <cellStyle name="Normal 5 5 3 4" xfId="37314"/>
    <cellStyle name="Normal 5 5 3 4 2" xfId="37315"/>
    <cellStyle name="Normal 5 5 3 4 2 2" xfId="37316"/>
    <cellStyle name="Normal 5 5 3 4 2 2 2" xfId="37317"/>
    <cellStyle name="Normal 5 5 3 4 2 2 3" xfId="37318"/>
    <cellStyle name="Normal 5 5 3 4 2 3" xfId="37319"/>
    <cellStyle name="Normal 5 5 3 4 2 4" xfId="37320"/>
    <cellStyle name="Normal 5 5 3 4 3" xfId="37321"/>
    <cellStyle name="Normal 5 5 3 4 3 2" xfId="37322"/>
    <cellStyle name="Normal 5 5 3 4 3 3" xfId="37323"/>
    <cellStyle name="Normal 5 5 3 4 4" xfId="37324"/>
    <cellStyle name="Normal 5 5 3 4 5" xfId="37325"/>
    <cellStyle name="Normal 5 5 3 5" xfId="37326"/>
    <cellStyle name="Normal 5 5 3 5 2" xfId="37327"/>
    <cellStyle name="Normal 5 5 3 5 2 2" xfId="37328"/>
    <cellStyle name="Normal 5 5 3 5 2 2 2" xfId="37329"/>
    <cellStyle name="Normal 5 5 3 5 2 2 3" xfId="37330"/>
    <cellStyle name="Normal 5 5 3 5 2 3" xfId="37331"/>
    <cellStyle name="Normal 5 5 3 5 2 4" xfId="37332"/>
    <cellStyle name="Normal 5 5 3 5 3" xfId="37333"/>
    <cellStyle name="Normal 5 5 3 5 3 2" xfId="37334"/>
    <cellStyle name="Normal 5 5 3 5 3 3" xfId="37335"/>
    <cellStyle name="Normal 5 5 3 5 4" xfId="37336"/>
    <cellStyle name="Normal 5 5 3 5 5" xfId="37337"/>
    <cellStyle name="Normal 5 5 3 6" xfId="37338"/>
    <cellStyle name="Normal 5 5 3 6 2" xfId="37339"/>
    <cellStyle name="Normal 5 5 3 6 2 2" xfId="37340"/>
    <cellStyle name="Normal 5 5 3 6 2 3" xfId="37341"/>
    <cellStyle name="Normal 5 5 3 6 3" xfId="37342"/>
    <cellStyle name="Normal 5 5 3 6 4" xfId="37343"/>
    <cellStyle name="Normal 5 5 3 7" xfId="37344"/>
    <cellStyle name="Normal 5 5 3 7 2" xfId="37345"/>
    <cellStyle name="Normal 5 5 3 7 3" xfId="37346"/>
    <cellStyle name="Normal 5 5 3 8" xfId="37347"/>
    <cellStyle name="Normal 5 5 3 9" xfId="37348"/>
    <cellStyle name="Normal 5 5 4" xfId="37349"/>
    <cellStyle name="Normal 5 5 4 2" xfId="37350"/>
    <cellStyle name="Normal 5 5 5" xfId="37351"/>
    <cellStyle name="Normal 5 5 5 2" xfId="37352"/>
    <cellStyle name="Normal 5 5 5 2 2" xfId="37353"/>
    <cellStyle name="Normal 5 5 5 2 2 2" xfId="37354"/>
    <cellStyle name="Normal 5 5 5 2 2 2 2" xfId="37355"/>
    <cellStyle name="Normal 5 5 5 2 2 2 3" xfId="37356"/>
    <cellStyle name="Normal 5 5 5 2 2 3" xfId="37357"/>
    <cellStyle name="Normal 5 5 5 2 2 4" xfId="37358"/>
    <cellStyle name="Normal 5 5 5 2 3" xfId="37359"/>
    <cellStyle name="Normal 5 5 5 2 3 2" xfId="37360"/>
    <cellStyle name="Normal 5 5 5 2 3 3" xfId="37361"/>
    <cellStyle name="Normal 5 5 5 2 4" xfId="37362"/>
    <cellStyle name="Normal 5 5 5 2 5" xfId="37363"/>
    <cellStyle name="Normal 5 5 5 3" xfId="37364"/>
    <cellStyle name="Normal 5 5 5 3 2" xfId="37365"/>
    <cellStyle name="Normal 5 5 5 3 2 2" xfId="37366"/>
    <cellStyle name="Normal 5 5 5 3 2 2 2" xfId="37367"/>
    <cellStyle name="Normal 5 5 5 3 2 2 3" xfId="37368"/>
    <cellStyle name="Normal 5 5 5 3 2 3" xfId="37369"/>
    <cellStyle name="Normal 5 5 5 3 2 4" xfId="37370"/>
    <cellStyle name="Normal 5 5 5 3 3" xfId="37371"/>
    <cellStyle name="Normal 5 5 5 3 3 2" xfId="37372"/>
    <cellStyle name="Normal 5 5 5 3 3 3" xfId="37373"/>
    <cellStyle name="Normal 5 5 5 3 4" xfId="37374"/>
    <cellStyle name="Normal 5 5 5 3 5" xfId="37375"/>
    <cellStyle name="Normal 5 5 5 4" xfId="37376"/>
    <cellStyle name="Normal 5 5 5 4 2" xfId="37377"/>
    <cellStyle name="Normal 5 5 5 4 2 2" xfId="37378"/>
    <cellStyle name="Normal 5 5 5 4 2 2 2" xfId="37379"/>
    <cellStyle name="Normal 5 5 5 4 2 2 3" xfId="37380"/>
    <cellStyle name="Normal 5 5 5 4 2 3" xfId="37381"/>
    <cellStyle name="Normal 5 5 5 4 2 4" xfId="37382"/>
    <cellStyle name="Normal 5 5 5 4 3" xfId="37383"/>
    <cellStyle name="Normal 5 5 5 4 3 2" xfId="37384"/>
    <cellStyle name="Normal 5 5 5 4 3 3" xfId="37385"/>
    <cellStyle name="Normal 5 5 5 4 4" xfId="37386"/>
    <cellStyle name="Normal 5 5 5 4 5" xfId="37387"/>
    <cellStyle name="Normal 5 5 5 5" xfId="37388"/>
    <cellStyle name="Normal 5 5 5 5 2" xfId="37389"/>
    <cellStyle name="Normal 5 5 5 5 2 2" xfId="37390"/>
    <cellStyle name="Normal 5 5 5 5 2 3" xfId="37391"/>
    <cellStyle name="Normal 5 5 5 5 3" xfId="37392"/>
    <cellStyle name="Normal 5 5 5 5 4" xfId="37393"/>
    <cellStyle name="Normal 5 5 5 6" xfId="37394"/>
    <cellStyle name="Normal 5 5 5 6 2" xfId="37395"/>
    <cellStyle name="Normal 5 5 5 6 3" xfId="37396"/>
    <cellStyle name="Normal 5 5 5 7" xfId="37397"/>
    <cellStyle name="Normal 5 5 5 8" xfId="37398"/>
    <cellStyle name="Normal 5 5 5 9" xfId="37399"/>
    <cellStyle name="Normal 5 5 6" xfId="37400"/>
    <cellStyle name="Normal 5 5 6 2" xfId="37401"/>
    <cellStyle name="Normal 5 5 7" xfId="37402"/>
    <cellStyle name="Normal 5 5 7 2" xfId="37403"/>
    <cellStyle name="Normal 5 5 7 3" xfId="37404"/>
    <cellStyle name="Normal 5 5 7 4" xfId="37405"/>
    <cellStyle name="Normal 5 5 8" xfId="37406"/>
    <cellStyle name="Normal 5 5 8 2" xfId="37407"/>
    <cellStyle name="Normal 5 5 9" xfId="37408"/>
    <cellStyle name="Normal 5 6" xfId="37409"/>
    <cellStyle name="Normal 5 6 10" xfId="37410"/>
    <cellStyle name="Normal 5 6 10 2" xfId="37411"/>
    <cellStyle name="Normal 5 6 10 2 2" xfId="37412"/>
    <cellStyle name="Normal 5 6 10 2 3" xfId="37413"/>
    <cellStyle name="Normal 5 6 10 3" xfId="37414"/>
    <cellStyle name="Normal 5 6 10 4" xfId="37415"/>
    <cellStyle name="Normal 5 6 2" xfId="37416"/>
    <cellStyle name="Normal 5 6 2 10" xfId="37417"/>
    <cellStyle name="Normal 5 6 2 2" xfId="37418"/>
    <cellStyle name="Normal 5 6 2 2 2" xfId="37419"/>
    <cellStyle name="Normal 5 6 2 2 2 2" xfId="37420"/>
    <cellStyle name="Normal 5 6 2 2 2 2 2" xfId="37421"/>
    <cellStyle name="Normal 5 6 2 2 2 2 2 2" xfId="37422"/>
    <cellStyle name="Normal 5 6 2 2 2 2 2 3" xfId="37423"/>
    <cellStyle name="Normal 5 6 2 2 2 2 3" xfId="37424"/>
    <cellStyle name="Normal 5 6 2 2 2 2 4" xfId="37425"/>
    <cellStyle name="Normal 5 6 2 2 2 3" xfId="37426"/>
    <cellStyle name="Normal 5 6 2 2 2 3 2" xfId="37427"/>
    <cellStyle name="Normal 5 6 2 2 2 3 3" xfId="37428"/>
    <cellStyle name="Normal 5 6 2 2 2 4" xfId="37429"/>
    <cellStyle name="Normal 5 6 2 2 2 5" xfId="37430"/>
    <cellStyle name="Normal 5 6 2 2 3" xfId="37431"/>
    <cellStyle name="Normal 5 6 2 2 3 2" xfId="37432"/>
    <cellStyle name="Normal 5 6 2 2 3 2 2" xfId="37433"/>
    <cellStyle name="Normal 5 6 2 2 3 2 2 2" xfId="37434"/>
    <cellStyle name="Normal 5 6 2 2 3 2 2 3" xfId="37435"/>
    <cellStyle name="Normal 5 6 2 2 3 2 3" xfId="37436"/>
    <cellStyle name="Normal 5 6 2 2 3 2 4" xfId="37437"/>
    <cellStyle name="Normal 5 6 2 2 3 3" xfId="37438"/>
    <cellStyle name="Normal 5 6 2 2 3 3 2" xfId="37439"/>
    <cellStyle name="Normal 5 6 2 2 3 3 3" xfId="37440"/>
    <cellStyle name="Normal 5 6 2 2 3 4" xfId="37441"/>
    <cellStyle name="Normal 5 6 2 2 3 5" xfId="37442"/>
    <cellStyle name="Normal 5 6 2 2 4" xfId="37443"/>
    <cellStyle name="Normal 5 6 2 2 4 2" xfId="37444"/>
    <cellStyle name="Normal 5 6 2 2 4 2 2" xfId="37445"/>
    <cellStyle name="Normal 5 6 2 2 4 2 2 2" xfId="37446"/>
    <cellStyle name="Normal 5 6 2 2 4 2 2 3" xfId="37447"/>
    <cellStyle name="Normal 5 6 2 2 4 2 3" xfId="37448"/>
    <cellStyle name="Normal 5 6 2 2 4 2 4" xfId="37449"/>
    <cellStyle name="Normal 5 6 2 2 4 3" xfId="37450"/>
    <cellStyle name="Normal 5 6 2 2 4 3 2" xfId="37451"/>
    <cellStyle name="Normal 5 6 2 2 4 3 3" xfId="37452"/>
    <cellStyle name="Normal 5 6 2 2 4 4" xfId="37453"/>
    <cellStyle name="Normal 5 6 2 2 4 5" xfId="37454"/>
    <cellStyle name="Normal 5 6 2 2 5" xfId="37455"/>
    <cellStyle name="Normal 5 6 2 2 5 2" xfId="37456"/>
    <cellStyle name="Normal 5 6 2 2 5 2 2" xfId="37457"/>
    <cellStyle name="Normal 5 6 2 2 5 2 3" xfId="37458"/>
    <cellStyle name="Normal 5 6 2 2 5 3" xfId="37459"/>
    <cellStyle name="Normal 5 6 2 2 5 4" xfId="37460"/>
    <cellStyle name="Normal 5 6 2 2 6" xfId="37461"/>
    <cellStyle name="Normal 5 6 2 2 6 2" xfId="37462"/>
    <cellStyle name="Normal 5 6 2 2 6 3" xfId="37463"/>
    <cellStyle name="Normal 5 6 2 2 7" xfId="37464"/>
    <cellStyle name="Normal 5 6 2 2 8" xfId="37465"/>
    <cellStyle name="Normal 5 6 2 2 9" xfId="37466"/>
    <cellStyle name="Normal 5 6 2 3" xfId="37467"/>
    <cellStyle name="Normal 5 6 2 3 2" xfId="37468"/>
    <cellStyle name="Normal 5 6 2 3 2 2" xfId="37469"/>
    <cellStyle name="Normal 5 6 2 3 2 2 2" xfId="37470"/>
    <cellStyle name="Normal 5 6 2 3 2 2 3" xfId="37471"/>
    <cellStyle name="Normal 5 6 2 3 2 3" xfId="37472"/>
    <cellStyle name="Normal 5 6 2 3 2 4" xfId="37473"/>
    <cellStyle name="Normal 5 6 2 3 3" xfId="37474"/>
    <cellStyle name="Normal 5 6 2 3 3 2" xfId="37475"/>
    <cellStyle name="Normal 5 6 2 3 3 3" xfId="37476"/>
    <cellStyle name="Normal 5 6 2 3 4" xfId="37477"/>
    <cellStyle name="Normal 5 6 2 3 5" xfId="37478"/>
    <cellStyle name="Normal 5 6 2 4" xfId="37479"/>
    <cellStyle name="Normal 5 6 2 4 2" xfId="37480"/>
    <cellStyle name="Normal 5 6 2 4 2 2" xfId="37481"/>
    <cellStyle name="Normal 5 6 2 4 2 2 2" xfId="37482"/>
    <cellStyle name="Normal 5 6 2 4 2 2 3" xfId="37483"/>
    <cellStyle name="Normal 5 6 2 4 2 3" xfId="37484"/>
    <cellStyle name="Normal 5 6 2 4 2 4" xfId="37485"/>
    <cellStyle name="Normal 5 6 2 4 3" xfId="37486"/>
    <cellStyle name="Normal 5 6 2 4 3 2" xfId="37487"/>
    <cellStyle name="Normal 5 6 2 4 3 3" xfId="37488"/>
    <cellStyle name="Normal 5 6 2 4 4" xfId="37489"/>
    <cellStyle name="Normal 5 6 2 4 5" xfId="37490"/>
    <cellStyle name="Normal 5 6 2 5" xfId="37491"/>
    <cellStyle name="Normal 5 6 2 5 2" xfId="37492"/>
    <cellStyle name="Normal 5 6 2 5 2 2" xfId="37493"/>
    <cellStyle name="Normal 5 6 2 5 2 2 2" xfId="37494"/>
    <cellStyle name="Normal 5 6 2 5 2 2 3" xfId="37495"/>
    <cellStyle name="Normal 5 6 2 5 2 3" xfId="37496"/>
    <cellStyle name="Normal 5 6 2 5 2 4" xfId="37497"/>
    <cellStyle name="Normal 5 6 2 5 3" xfId="37498"/>
    <cellStyle name="Normal 5 6 2 5 3 2" xfId="37499"/>
    <cellStyle name="Normal 5 6 2 5 3 3" xfId="37500"/>
    <cellStyle name="Normal 5 6 2 5 4" xfId="37501"/>
    <cellStyle name="Normal 5 6 2 5 5" xfId="37502"/>
    <cellStyle name="Normal 5 6 2 6" xfId="37503"/>
    <cellStyle name="Normal 5 6 2 6 2" xfId="37504"/>
    <cellStyle name="Normal 5 6 2 6 2 2" xfId="37505"/>
    <cellStyle name="Normal 5 6 2 6 2 3" xfId="37506"/>
    <cellStyle name="Normal 5 6 2 6 3" xfId="37507"/>
    <cellStyle name="Normal 5 6 2 6 4" xfId="37508"/>
    <cellStyle name="Normal 5 6 2 7" xfId="37509"/>
    <cellStyle name="Normal 5 6 2 7 2" xfId="37510"/>
    <cellStyle name="Normal 5 6 2 7 3" xfId="37511"/>
    <cellStyle name="Normal 5 6 2 8" xfId="37512"/>
    <cellStyle name="Normal 5 6 2 9" xfId="37513"/>
    <cellStyle name="Normal 5 6 3" xfId="37514"/>
    <cellStyle name="Normal 5 6 3 10" xfId="37515"/>
    <cellStyle name="Normal 5 6 3 2" xfId="37516"/>
    <cellStyle name="Normal 5 6 3 2 2" xfId="37517"/>
    <cellStyle name="Normal 5 6 3 2 2 2" xfId="37518"/>
    <cellStyle name="Normal 5 6 3 2 2 2 2" xfId="37519"/>
    <cellStyle name="Normal 5 6 3 2 2 2 2 2" xfId="37520"/>
    <cellStyle name="Normal 5 6 3 2 2 2 2 3" xfId="37521"/>
    <cellStyle name="Normal 5 6 3 2 2 2 3" xfId="37522"/>
    <cellStyle name="Normal 5 6 3 2 2 2 4" xfId="37523"/>
    <cellStyle name="Normal 5 6 3 2 2 3" xfId="37524"/>
    <cellStyle name="Normal 5 6 3 2 2 3 2" xfId="37525"/>
    <cellStyle name="Normal 5 6 3 2 2 3 3" xfId="37526"/>
    <cellStyle name="Normal 5 6 3 2 2 4" xfId="37527"/>
    <cellStyle name="Normal 5 6 3 2 2 5" xfId="37528"/>
    <cellStyle name="Normal 5 6 3 2 3" xfId="37529"/>
    <cellStyle name="Normal 5 6 3 2 3 2" xfId="37530"/>
    <cellStyle name="Normal 5 6 3 2 3 2 2" xfId="37531"/>
    <cellStyle name="Normal 5 6 3 2 3 2 2 2" xfId="37532"/>
    <cellStyle name="Normal 5 6 3 2 3 2 2 3" xfId="37533"/>
    <cellStyle name="Normal 5 6 3 2 3 2 3" xfId="37534"/>
    <cellStyle name="Normal 5 6 3 2 3 2 4" xfId="37535"/>
    <cellStyle name="Normal 5 6 3 2 3 3" xfId="37536"/>
    <cellStyle name="Normal 5 6 3 2 3 3 2" xfId="37537"/>
    <cellStyle name="Normal 5 6 3 2 3 3 3" xfId="37538"/>
    <cellStyle name="Normal 5 6 3 2 3 4" xfId="37539"/>
    <cellStyle name="Normal 5 6 3 2 3 5" xfId="37540"/>
    <cellStyle name="Normal 5 6 3 2 4" xfId="37541"/>
    <cellStyle name="Normal 5 6 3 2 4 2" xfId="37542"/>
    <cellStyle name="Normal 5 6 3 2 4 2 2" xfId="37543"/>
    <cellStyle name="Normal 5 6 3 2 4 2 2 2" xfId="37544"/>
    <cellStyle name="Normal 5 6 3 2 4 2 2 3" xfId="37545"/>
    <cellStyle name="Normal 5 6 3 2 4 2 3" xfId="37546"/>
    <cellStyle name="Normal 5 6 3 2 4 2 4" xfId="37547"/>
    <cellStyle name="Normal 5 6 3 2 4 3" xfId="37548"/>
    <cellStyle name="Normal 5 6 3 2 4 3 2" xfId="37549"/>
    <cellStyle name="Normal 5 6 3 2 4 3 3" xfId="37550"/>
    <cellStyle name="Normal 5 6 3 2 4 4" xfId="37551"/>
    <cellStyle name="Normal 5 6 3 2 4 5" xfId="37552"/>
    <cellStyle name="Normal 5 6 3 2 5" xfId="37553"/>
    <cellStyle name="Normal 5 6 3 2 5 2" xfId="37554"/>
    <cellStyle name="Normal 5 6 3 2 5 2 2" xfId="37555"/>
    <cellStyle name="Normal 5 6 3 2 5 2 3" xfId="37556"/>
    <cellStyle name="Normal 5 6 3 2 5 3" xfId="37557"/>
    <cellStyle name="Normal 5 6 3 2 5 4" xfId="37558"/>
    <cellStyle name="Normal 5 6 3 2 6" xfId="37559"/>
    <cellStyle name="Normal 5 6 3 2 6 2" xfId="37560"/>
    <cellStyle name="Normal 5 6 3 2 6 3" xfId="37561"/>
    <cellStyle name="Normal 5 6 3 2 7" xfId="37562"/>
    <cellStyle name="Normal 5 6 3 2 8" xfId="37563"/>
    <cellStyle name="Normal 5 6 3 2 9" xfId="37564"/>
    <cellStyle name="Normal 5 6 3 3" xfId="37565"/>
    <cellStyle name="Normal 5 6 3 3 2" xfId="37566"/>
    <cellStyle name="Normal 5 6 3 3 2 2" xfId="37567"/>
    <cellStyle name="Normal 5 6 3 3 2 2 2" xfId="37568"/>
    <cellStyle name="Normal 5 6 3 3 2 2 3" xfId="37569"/>
    <cellStyle name="Normal 5 6 3 3 2 3" xfId="37570"/>
    <cellStyle name="Normal 5 6 3 3 2 4" xfId="37571"/>
    <cellStyle name="Normal 5 6 3 3 3" xfId="37572"/>
    <cellStyle name="Normal 5 6 3 3 3 2" xfId="37573"/>
    <cellStyle name="Normal 5 6 3 3 3 3" xfId="37574"/>
    <cellStyle name="Normal 5 6 3 3 4" xfId="37575"/>
    <cellStyle name="Normal 5 6 3 3 5" xfId="37576"/>
    <cellStyle name="Normal 5 6 3 4" xfId="37577"/>
    <cellStyle name="Normal 5 6 3 4 2" xfId="37578"/>
    <cellStyle name="Normal 5 6 3 4 2 2" xfId="37579"/>
    <cellStyle name="Normal 5 6 3 4 2 2 2" xfId="37580"/>
    <cellStyle name="Normal 5 6 3 4 2 2 3" xfId="37581"/>
    <cellStyle name="Normal 5 6 3 4 2 3" xfId="37582"/>
    <cellStyle name="Normal 5 6 3 4 2 4" xfId="37583"/>
    <cellStyle name="Normal 5 6 3 4 3" xfId="37584"/>
    <cellStyle name="Normal 5 6 3 4 3 2" xfId="37585"/>
    <cellStyle name="Normal 5 6 3 4 3 3" xfId="37586"/>
    <cellStyle name="Normal 5 6 3 4 4" xfId="37587"/>
    <cellStyle name="Normal 5 6 3 4 5" xfId="37588"/>
    <cellStyle name="Normal 5 6 3 5" xfId="37589"/>
    <cellStyle name="Normal 5 6 3 5 2" xfId="37590"/>
    <cellStyle name="Normal 5 6 3 5 2 2" xfId="37591"/>
    <cellStyle name="Normal 5 6 3 5 2 2 2" xfId="37592"/>
    <cellStyle name="Normal 5 6 3 5 2 2 3" xfId="37593"/>
    <cellStyle name="Normal 5 6 3 5 2 3" xfId="37594"/>
    <cellStyle name="Normal 5 6 3 5 2 4" xfId="37595"/>
    <cellStyle name="Normal 5 6 3 5 3" xfId="37596"/>
    <cellStyle name="Normal 5 6 3 5 3 2" xfId="37597"/>
    <cellStyle name="Normal 5 6 3 5 3 3" xfId="37598"/>
    <cellStyle name="Normal 5 6 3 5 4" xfId="37599"/>
    <cellStyle name="Normal 5 6 3 5 5" xfId="37600"/>
    <cellStyle name="Normal 5 6 3 6" xfId="37601"/>
    <cellStyle name="Normal 5 6 3 6 2" xfId="37602"/>
    <cellStyle name="Normal 5 6 3 6 2 2" xfId="37603"/>
    <cellStyle name="Normal 5 6 3 6 2 3" xfId="37604"/>
    <cellStyle name="Normal 5 6 3 6 3" xfId="37605"/>
    <cellStyle name="Normal 5 6 3 6 4" xfId="37606"/>
    <cellStyle name="Normal 5 6 3 7" xfId="37607"/>
    <cellStyle name="Normal 5 6 3 7 2" xfId="37608"/>
    <cellStyle name="Normal 5 6 3 7 3" xfId="37609"/>
    <cellStyle name="Normal 5 6 3 8" xfId="37610"/>
    <cellStyle name="Normal 5 6 3 9" xfId="37611"/>
    <cellStyle name="Normal 5 6 4" xfId="37612"/>
    <cellStyle name="Normal 5 6 4 2" xfId="37613"/>
    <cellStyle name="Normal 5 6 4 2 2" xfId="37614"/>
    <cellStyle name="Normal 5 6 4 2 2 2" xfId="37615"/>
    <cellStyle name="Normal 5 6 4 2 2 2 2" xfId="37616"/>
    <cellStyle name="Normal 5 6 4 2 2 2 3" xfId="37617"/>
    <cellStyle name="Normal 5 6 4 2 2 3" xfId="37618"/>
    <cellStyle name="Normal 5 6 4 2 2 4" xfId="37619"/>
    <cellStyle name="Normal 5 6 4 2 3" xfId="37620"/>
    <cellStyle name="Normal 5 6 4 2 3 2" xfId="37621"/>
    <cellStyle name="Normal 5 6 4 2 3 3" xfId="37622"/>
    <cellStyle name="Normal 5 6 4 2 4" xfId="37623"/>
    <cellStyle name="Normal 5 6 4 2 5" xfId="37624"/>
    <cellStyle name="Normal 5 6 4 3" xfId="37625"/>
    <cellStyle name="Normal 5 6 4 3 2" xfId="37626"/>
    <cellStyle name="Normal 5 6 4 3 2 2" xfId="37627"/>
    <cellStyle name="Normal 5 6 4 3 2 2 2" xfId="37628"/>
    <cellStyle name="Normal 5 6 4 3 2 2 3" xfId="37629"/>
    <cellStyle name="Normal 5 6 4 3 2 3" xfId="37630"/>
    <cellStyle name="Normal 5 6 4 3 2 4" xfId="37631"/>
    <cellStyle name="Normal 5 6 4 3 3" xfId="37632"/>
    <cellStyle name="Normal 5 6 4 3 3 2" xfId="37633"/>
    <cellStyle name="Normal 5 6 4 3 3 3" xfId="37634"/>
    <cellStyle name="Normal 5 6 4 3 4" xfId="37635"/>
    <cellStyle name="Normal 5 6 4 3 5" xfId="37636"/>
    <cellStyle name="Normal 5 6 4 4" xfId="37637"/>
    <cellStyle name="Normal 5 6 4 4 2" xfId="37638"/>
    <cellStyle name="Normal 5 6 4 4 2 2" xfId="37639"/>
    <cellStyle name="Normal 5 6 4 4 2 2 2" xfId="37640"/>
    <cellStyle name="Normal 5 6 4 4 2 2 3" xfId="37641"/>
    <cellStyle name="Normal 5 6 4 4 2 3" xfId="37642"/>
    <cellStyle name="Normal 5 6 4 4 2 4" xfId="37643"/>
    <cellStyle name="Normal 5 6 4 4 3" xfId="37644"/>
    <cellStyle name="Normal 5 6 4 4 3 2" xfId="37645"/>
    <cellStyle name="Normal 5 6 4 4 3 3" xfId="37646"/>
    <cellStyle name="Normal 5 6 4 4 4" xfId="37647"/>
    <cellStyle name="Normal 5 6 4 4 5" xfId="37648"/>
    <cellStyle name="Normal 5 6 4 5" xfId="37649"/>
    <cellStyle name="Normal 5 6 4 5 2" xfId="37650"/>
    <cellStyle name="Normal 5 6 4 5 2 2" xfId="37651"/>
    <cellStyle name="Normal 5 6 4 5 2 3" xfId="37652"/>
    <cellStyle name="Normal 5 6 4 5 3" xfId="37653"/>
    <cellStyle name="Normal 5 6 4 5 4" xfId="37654"/>
    <cellStyle name="Normal 5 6 4 6" xfId="37655"/>
    <cellStyle name="Normal 5 6 4 6 2" xfId="37656"/>
    <cellStyle name="Normal 5 6 4 6 3" xfId="37657"/>
    <cellStyle name="Normal 5 6 4 7" xfId="37658"/>
    <cellStyle name="Normal 5 6 4 8" xfId="37659"/>
    <cellStyle name="Normal 5 6 4 9" xfId="37660"/>
    <cellStyle name="Normal 5 6 5" xfId="37661"/>
    <cellStyle name="Normal 5 6 5 2" xfId="37662"/>
    <cellStyle name="Normal 5 6 5 2 2" xfId="37663"/>
    <cellStyle name="Normal 5 6 5 2 2 2" xfId="37664"/>
    <cellStyle name="Normal 5 6 5 2 2 2 2" xfId="37665"/>
    <cellStyle name="Normal 5 6 5 2 2 2 3" xfId="37666"/>
    <cellStyle name="Normal 5 6 5 2 2 3" xfId="37667"/>
    <cellStyle name="Normal 5 6 5 2 2 4" xfId="37668"/>
    <cellStyle name="Normal 5 6 5 2 3" xfId="37669"/>
    <cellStyle name="Normal 5 6 5 2 3 2" xfId="37670"/>
    <cellStyle name="Normal 5 6 5 2 3 3" xfId="37671"/>
    <cellStyle name="Normal 5 6 5 2 4" xfId="37672"/>
    <cellStyle name="Normal 5 6 5 2 5" xfId="37673"/>
    <cellStyle name="Normal 5 6 5 3" xfId="37674"/>
    <cellStyle name="Normal 5 6 5 3 2" xfId="37675"/>
    <cellStyle name="Normal 5 6 5 3 2 2" xfId="37676"/>
    <cellStyle name="Normal 5 6 5 3 2 2 2" xfId="37677"/>
    <cellStyle name="Normal 5 6 5 3 2 2 3" xfId="37678"/>
    <cellStyle name="Normal 5 6 5 3 2 3" xfId="37679"/>
    <cellStyle name="Normal 5 6 5 3 2 4" xfId="37680"/>
    <cellStyle name="Normal 5 6 5 3 3" xfId="37681"/>
    <cellStyle name="Normal 5 6 5 3 3 2" xfId="37682"/>
    <cellStyle name="Normal 5 6 5 3 3 3" xfId="37683"/>
    <cellStyle name="Normal 5 6 5 3 4" xfId="37684"/>
    <cellStyle name="Normal 5 6 5 3 5" xfId="37685"/>
    <cellStyle name="Normal 5 6 5 4" xfId="37686"/>
    <cellStyle name="Normal 5 6 5 4 2" xfId="37687"/>
    <cellStyle name="Normal 5 6 5 4 2 2" xfId="37688"/>
    <cellStyle name="Normal 5 6 5 4 2 2 2" xfId="37689"/>
    <cellStyle name="Normal 5 6 5 4 2 2 3" xfId="37690"/>
    <cellStyle name="Normal 5 6 5 4 2 3" xfId="37691"/>
    <cellStyle name="Normal 5 6 5 4 2 4" xfId="37692"/>
    <cellStyle name="Normal 5 6 5 4 3" xfId="37693"/>
    <cellStyle name="Normal 5 6 5 4 3 2" xfId="37694"/>
    <cellStyle name="Normal 5 6 5 4 3 3" xfId="37695"/>
    <cellStyle name="Normal 5 6 5 4 4" xfId="37696"/>
    <cellStyle name="Normal 5 6 5 4 5" xfId="37697"/>
    <cellStyle name="Normal 5 6 5 5" xfId="37698"/>
    <cellStyle name="Normal 5 6 5 5 2" xfId="37699"/>
    <cellStyle name="Normal 5 6 5 5 2 2" xfId="37700"/>
    <cellStyle name="Normal 5 6 5 5 2 3" xfId="37701"/>
    <cellStyle name="Normal 5 6 5 5 3" xfId="37702"/>
    <cellStyle name="Normal 5 6 5 5 4" xfId="37703"/>
    <cellStyle name="Normal 5 6 5 6" xfId="37704"/>
    <cellStyle name="Normal 5 6 5 6 2" xfId="37705"/>
    <cellStyle name="Normal 5 6 5 6 3" xfId="37706"/>
    <cellStyle name="Normal 5 6 5 7" xfId="37707"/>
    <cellStyle name="Normal 5 6 5 8" xfId="37708"/>
    <cellStyle name="Normal 5 6 5 9" xfId="37709"/>
    <cellStyle name="Normal 5 6 6" xfId="37710"/>
    <cellStyle name="Normal 5 6 6 2" xfId="37711"/>
    <cellStyle name="Normal 5 6 6 2 2" xfId="37712"/>
    <cellStyle name="Normal 5 6 6 2 2 2" xfId="37713"/>
    <cellStyle name="Normal 5 6 6 2 2 3" xfId="37714"/>
    <cellStyle name="Normal 5 6 6 2 3" xfId="37715"/>
    <cellStyle name="Normal 5 6 6 2 4" xfId="37716"/>
    <cellStyle name="Normal 5 6 6 3" xfId="37717"/>
    <cellStyle name="Normal 5 6 6 3 2" xfId="37718"/>
    <cellStyle name="Normal 5 6 6 3 3" xfId="37719"/>
    <cellStyle name="Normal 5 6 6 4" xfId="37720"/>
    <cellStyle name="Normal 5 6 6 5" xfId="37721"/>
    <cellStyle name="Normal 5 6 6 6" xfId="37722"/>
    <cellStyle name="Normal 5 6 6 7" xfId="37723"/>
    <cellStyle name="Normal 5 6 7" xfId="37724"/>
    <cellStyle name="Normal 5 6 7 2" xfId="37725"/>
    <cellStyle name="Normal 5 6 7 2 2" xfId="37726"/>
    <cellStyle name="Normal 5 6 7 2 2 2" xfId="37727"/>
    <cellStyle name="Normal 5 6 7 2 2 3" xfId="37728"/>
    <cellStyle name="Normal 5 6 7 2 3" xfId="37729"/>
    <cellStyle name="Normal 5 6 7 2 4" xfId="37730"/>
    <cellStyle name="Normal 5 6 7 3" xfId="37731"/>
    <cellStyle name="Normal 5 6 7 3 2" xfId="37732"/>
    <cellStyle name="Normal 5 6 7 3 3" xfId="37733"/>
    <cellStyle name="Normal 5 6 7 4" xfId="37734"/>
    <cellStyle name="Normal 5 6 7 5" xfId="37735"/>
    <cellStyle name="Normal 5 6 8" xfId="37736"/>
    <cellStyle name="Normal 5 6 8 2" xfId="37737"/>
    <cellStyle name="Normal 5 6 8 2 2" xfId="37738"/>
    <cellStyle name="Normal 5 6 8 2 2 2" xfId="37739"/>
    <cellStyle name="Normal 5 6 8 2 2 3" xfId="37740"/>
    <cellStyle name="Normal 5 6 8 2 3" xfId="37741"/>
    <cellStyle name="Normal 5 6 8 2 4" xfId="37742"/>
    <cellStyle name="Normal 5 6 8 3" xfId="37743"/>
    <cellStyle name="Normal 5 6 8 3 2" xfId="37744"/>
    <cellStyle name="Normal 5 6 8 3 3" xfId="37745"/>
    <cellStyle name="Normal 5 6 8 4" xfId="37746"/>
    <cellStyle name="Normal 5 6 8 5" xfId="37747"/>
    <cellStyle name="Normal 5 6 9" xfId="37748"/>
    <cellStyle name="Normal 5 6 9 2" xfId="37749"/>
    <cellStyle name="Normal 5 6 9 2 2" xfId="37750"/>
    <cellStyle name="Normal 5 6 9 2 2 2" xfId="37751"/>
    <cellStyle name="Normal 5 6 9 2 2 3" xfId="37752"/>
    <cellStyle name="Normal 5 6 9 2 3" xfId="37753"/>
    <cellStyle name="Normal 5 6 9 2 4" xfId="37754"/>
    <cellStyle name="Normal 5 6 9 3" xfId="37755"/>
    <cellStyle name="Normal 5 6 9 3 2" xfId="37756"/>
    <cellStyle name="Normal 5 6 9 3 3" xfId="37757"/>
    <cellStyle name="Normal 5 6 9 4" xfId="37758"/>
    <cellStyle name="Normal 5 6 9 5" xfId="37759"/>
    <cellStyle name="Normal 5 7" xfId="37760"/>
    <cellStyle name="Normal 5 7 10" xfId="37761"/>
    <cellStyle name="Normal 5 7 2" xfId="37762"/>
    <cellStyle name="Normal 5 7 2 10" xfId="37763"/>
    <cellStyle name="Normal 5 7 2 2" xfId="37764"/>
    <cellStyle name="Normal 5 7 2 2 2" xfId="37765"/>
    <cellStyle name="Normal 5 7 2 2 2 2" xfId="37766"/>
    <cellStyle name="Normal 5 7 2 2 2 2 2" xfId="37767"/>
    <cellStyle name="Normal 5 7 2 2 2 2 2 2" xfId="37768"/>
    <cellStyle name="Normal 5 7 2 2 2 2 2 3" xfId="37769"/>
    <cellStyle name="Normal 5 7 2 2 2 2 3" xfId="37770"/>
    <cellStyle name="Normal 5 7 2 2 2 2 4" xfId="37771"/>
    <cellStyle name="Normal 5 7 2 2 2 3" xfId="37772"/>
    <cellStyle name="Normal 5 7 2 2 2 3 2" xfId="37773"/>
    <cellStyle name="Normal 5 7 2 2 2 3 3" xfId="37774"/>
    <cellStyle name="Normal 5 7 2 2 2 4" xfId="37775"/>
    <cellStyle name="Normal 5 7 2 2 2 5" xfId="37776"/>
    <cellStyle name="Normal 5 7 2 2 3" xfId="37777"/>
    <cellStyle name="Normal 5 7 2 2 3 2" xfId="37778"/>
    <cellStyle name="Normal 5 7 2 2 3 2 2" xfId="37779"/>
    <cellStyle name="Normal 5 7 2 2 3 2 2 2" xfId="37780"/>
    <cellStyle name="Normal 5 7 2 2 3 2 2 3" xfId="37781"/>
    <cellStyle name="Normal 5 7 2 2 3 2 3" xfId="37782"/>
    <cellStyle name="Normal 5 7 2 2 3 2 4" xfId="37783"/>
    <cellStyle name="Normal 5 7 2 2 3 3" xfId="37784"/>
    <cellStyle name="Normal 5 7 2 2 3 3 2" xfId="37785"/>
    <cellStyle name="Normal 5 7 2 2 3 3 3" xfId="37786"/>
    <cellStyle name="Normal 5 7 2 2 3 4" xfId="37787"/>
    <cellStyle name="Normal 5 7 2 2 3 5" xfId="37788"/>
    <cellStyle name="Normal 5 7 2 2 4" xfId="37789"/>
    <cellStyle name="Normal 5 7 2 2 4 2" xfId="37790"/>
    <cellStyle name="Normal 5 7 2 2 4 2 2" xfId="37791"/>
    <cellStyle name="Normal 5 7 2 2 4 2 2 2" xfId="37792"/>
    <cellStyle name="Normal 5 7 2 2 4 2 2 3" xfId="37793"/>
    <cellStyle name="Normal 5 7 2 2 4 2 3" xfId="37794"/>
    <cellStyle name="Normal 5 7 2 2 4 2 4" xfId="37795"/>
    <cellStyle name="Normal 5 7 2 2 4 3" xfId="37796"/>
    <cellStyle name="Normal 5 7 2 2 4 3 2" xfId="37797"/>
    <cellStyle name="Normal 5 7 2 2 4 3 3" xfId="37798"/>
    <cellStyle name="Normal 5 7 2 2 4 4" xfId="37799"/>
    <cellStyle name="Normal 5 7 2 2 4 5" xfId="37800"/>
    <cellStyle name="Normal 5 7 2 2 5" xfId="37801"/>
    <cellStyle name="Normal 5 7 2 2 5 2" xfId="37802"/>
    <cellStyle name="Normal 5 7 2 2 5 2 2" xfId="37803"/>
    <cellStyle name="Normal 5 7 2 2 5 2 3" xfId="37804"/>
    <cellStyle name="Normal 5 7 2 2 5 3" xfId="37805"/>
    <cellStyle name="Normal 5 7 2 2 5 4" xfId="37806"/>
    <cellStyle name="Normal 5 7 2 2 6" xfId="37807"/>
    <cellStyle name="Normal 5 7 2 2 6 2" xfId="37808"/>
    <cellStyle name="Normal 5 7 2 2 6 3" xfId="37809"/>
    <cellStyle name="Normal 5 7 2 2 7" xfId="37810"/>
    <cellStyle name="Normal 5 7 2 2 8" xfId="37811"/>
    <cellStyle name="Normal 5 7 2 2 9" xfId="37812"/>
    <cellStyle name="Normal 5 7 2 3" xfId="37813"/>
    <cellStyle name="Normal 5 7 2 3 2" xfId="37814"/>
    <cellStyle name="Normal 5 7 2 3 2 2" xfId="37815"/>
    <cellStyle name="Normal 5 7 2 3 2 2 2" xfId="37816"/>
    <cellStyle name="Normal 5 7 2 3 2 2 3" xfId="37817"/>
    <cellStyle name="Normal 5 7 2 3 2 3" xfId="37818"/>
    <cellStyle name="Normal 5 7 2 3 2 4" xfId="37819"/>
    <cellStyle name="Normal 5 7 2 3 3" xfId="37820"/>
    <cellStyle name="Normal 5 7 2 3 3 2" xfId="37821"/>
    <cellStyle name="Normal 5 7 2 3 3 3" xfId="37822"/>
    <cellStyle name="Normal 5 7 2 3 4" xfId="37823"/>
    <cellStyle name="Normal 5 7 2 3 5" xfId="37824"/>
    <cellStyle name="Normal 5 7 2 4" xfId="37825"/>
    <cellStyle name="Normal 5 7 2 4 2" xfId="37826"/>
    <cellStyle name="Normal 5 7 2 4 2 2" xfId="37827"/>
    <cellStyle name="Normal 5 7 2 4 2 2 2" xfId="37828"/>
    <cellStyle name="Normal 5 7 2 4 2 2 3" xfId="37829"/>
    <cellStyle name="Normal 5 7 2 4 2 3" xfId="37830"/>
    <cellStyle name="Normal 5 7 2 4 2 4" xfId="37831"/>
    <cellStyle name="Normal 5 7 2 4 3" xfId="37832"/>
    <cellStyle name="Normal 5 7 2 4 3 2" xfId="37833"/>
    <cellStyle name="Normal 5 7 2 4 3 3" xfId="37834"/>
    <cellStyle name="Normal 5 7 2 4 4" xfId="37835"/>
    <cellStyle name="Normal 5 7 2 4 5" xfId="37836"/>
    <cellStyle name="Normal 5 7 2 5" xfId="37837"/>
    <cellStyle name="Normal 5 7 2 5 2" xfId="37838"/>
    <cellStyle name="Normal 5 7 2 5 2 2" xfId="37839"/>
    <cellStyle name="Normal 5 7 2 5 2 2 2" xfId="37840"/>
    <cellStyle name="Normal 5 7 2 5 2 2 3" xfId="37841"/>
    <cellStyle name="Normal 5 7 2 5 2 3" xfId="37842"/>
    <cellStyle name="Normal 5 7 2 5 2 4" xfId="37843"/>
    <cellStyle name="Normal 5 7 2 5 3" xfId="37844"/>
    <cellStyle name="Normal 5 7 2 5 3 2" xfId="37845"/>
    <cellStyle name="Normal 5 7 2 5 3 3" xfId="37846"/>
    <cellStyle name="Normal 5 7 2 5 4" xfId="37847"/>
    <cellStyle name="Normal 5 7 2 5 5" xfId="37848"/>
    <cellStyle name="Normal 5 7 2 6" xfId="37849"/>
    <cellStyle name="Normal 5 7 2 6 2" xfId="37850"/>
    <cellStyle name="Normal 5 7 2 6 2 2" xfId="37851"/>
    <cellStyle name="Normal 5 7 2 6 2 3" xfId="37852"/>
    <cellStyle name="Normal 5 7 2 6 3" xfId="37853"/>
    <cellStyle name="Normal 5 7 2 6 4" xfId="37854"/>
    <cellStyle name="Normal 5 7 2 7" xfId="37855"/>
    <cellStyle name="Normal 5 7 2 7 2" xfId="37856"/>
    <cellStyle name="Normal 5 7 2 7 3" xfId="37857"/>
    <cellStyle name="Normal 5 7 2 8" xfId="37858"/>
    <cellStyle name="Normal 5 7 2 9" xfId="37859"/>
    <cellStyle name="Normal 5 7 3" xfId="37860"/>
    <cellStyle name="Normal 5 7 3 2" xfId="37861"/>
    <cellStyle name="Normal 5 7 3 2 2" xfId="37862"/>
    <cellStyle name="Normal 5 7 3 2 2 2" xfId="37863"/>
    <cellStyle name="Normal 5 7 3 2 2 2 2" xfId="37864"/>
    <cellStyle name="Normal 5 7 3 2 2 2 3" xfId="37865"/>
    <cellStyle name="Normal 5 7 3 2 2 3" xfId="37866"/>
    <cellStyle name="Normal 5 7 3 2 2 4" xfId="37867"/>
    <cellStyle name="Normal 5 7 3 2 3" xfId="37868"/>
    <cellStyle name="Normal 5 7 3 2 3 2" xfId="37869"/>
    <cellStyle name="Normal 5 7 3 2 3 3" xfId="37870"/>
    <cellStyle name="Normal 5 7 3 2 4" xfId="37871"/>
    <cellStyle name="Normal 5 7 3 2 5" xfId="37872"/>
    <cellStyle name="Normal 5 7 3 3" xfId="37873"/>
    <cellStyle name="Normal 5 7 3 3 2" xfId="37874"/>
    <cellStyle name="Normal 5 7 3 3 2 2" xfId="37875"/>
    <cellStyle name="Normal 5 7 3 3 2 2 2" xfId="37876"/>
    <cellStyle name="Normal 5 7 3 3 2 2 3" xfId="37877"/>
    <cellStyle name="Normal 5 7 3 3 2 3" xfId="37878"/>
    <cellStyle name="Normal 5 7 3 3 2 4" xfId="37879"/>
    <cellStyle name="Normal 5 7 3 3 3" xfId="37880"/>
    <cellStyle name="Normal 5 7 3 3 3 2" xfId="37881"/>
    <cellStyle name="Normal 5 7 3 3 3 3" xfId="37882"/>
    <cellStyle name="Normal 5 7 3 3 4" xfId="37883"/>
    <cellStyle name="Normal 5 7 3 3 5" xfId="37884"/>
    <cellStyle name="Normal 5 7 3 4" xfId="37885"/>
    <cellStyle name="Normal 5 7 3 4 2" xfId="37886"/>
    <cellStyle name="Normal 5 7 3 4 2 2" xfId="37887"/>
    <cellStyle name="Normal 5 7 3 4 2 2 2" xfId="37888"/>
    <cellStyle name="Normal 5 7 3 4 2 2 3" xfId="37889"/>
    <cellStyle name="Normal 5 7 3 4 2 3" xfId="37890"/>
    <cellStyle name="Normal 5 7 3 4 2 4" xfId="37891"/>
    <cellStyle name="Normal 5 7 3 4 3" xfId="37892"/>
    <cellStyle name="Normal 5 7 3 4 3 2" xfId="37893"/>
    <cellStyle name="Normal 5 7 3 4 3 3" xfId="37894"/>
    <cellStyle name="Normal 5 7 3 4 4" xfId="37895"/>
    <cellStyle name="Normal 5 7 3 4 5" xfId="37896"/>
    <cellStyle name="Normal 5 7 3 5" xfId="37897"/>
    <cellStyle name="Normal 5 7 3 5 2" xfId="37898"/>
    <cellStyle name="Normal 5 7 3 5 2 2" xfId="37899"/>
    <cellStyle name="Normal 5 7 3 5 2 3" xfId="37900"/>
    <cellStyle name="Normal 5 7 3 5 3" xfId="37901"/>
    <cellStyle name="Normal 5 7 3 5 4" xfId="37902"/>
    <cellStyle name="Normal 5 7 3 6" xfId="37903"/>
    <cellStyle name="Normal 5 7 3 6 2" xfId="37904"/>
    <cellStyle name="Normal 5 7 3 6 3" xfId="37905"/>
    <cellStyle name="Normal 5 7 3 7" xfId="37906"/>
    <cellStyle name="Normal 5 7 3 8" xfId="37907"/>
    <cellStyle name="Normal 5 7 3 9" xfId="37908"/>
    <cellStyle name="Normal 5 7 4" xfId="37909"/>
    <cellStyle name="Normal 5 7 4 2" xfId="37910"/>
    <cellStyle name="Normal 5 7 4 2 2" xfId="37911"/>
    <cellStyle name="Normal 5 7 4 2 2 2" xfId="37912"/>
    <cellStyle name="Normal 5 7 4 2 2 3" xfId="37913"/>
    <cellStyle name="Normal 5 7 4 2 3" xfId="37914"/>
    <cellStyle name="Normal 5 7 4 2 4" xfId="37915"/>
    <cellStyle name="Normal 5 7 4 3" xfId="37916"/>
    <cellStyle name="Normal 5 7 4 3 2" xfId="37917"/>
    <cellStyle name="Normal 5 7 4 3 3" xfId="37918"/>
    <cellStyle name="Normal 5 7 4 4" xfId="37919"/>
    <cellStyle name="Normal 5 7 4 5" xfId="37920"/>
    <cellStyle name="Normal 5 7 5" xfId="37921"/>
    <cellStyle name="Normal 5 7 5 2" xfId="37922"/>
    <cellStyle name="Normal 5 7 5 2 2" xfId="37923"/>
    <cellStyle name="Normal 5 7 5 2 2 2" xfId="37924"/>
    <cellStyle name="Normal 5 7 5 2 2 3" xfId="37925"/>
    <cellStyle name="Normal 5 7 5 2 3" xfId="37926"/>
    <cellStyle name="Normal 5 7 5 2 4" xfId="37927"/>
    <cellStyle name="Normal 5 7 5 3" xfId="37928"/>
    <cellStyle name="Normal 5 7 5 3 2" xfId="37929"/>
    <cellStyle name="Normal 5 7 5 3 3" xfId="37930"/>
    <cellStyle name="Normal 5 7 5 4" xfId="37931"/>
    <cellStyle name="Normal 5 7 5 5" xfId="37932"/>
    <cellStyle name="Normal 5 7 6" xfId="37933"/>
    <cellStyle name="Normal 5 7 6 2" xfId="37934"/>
    <cellStyle name="Normal 5 7 6 2 2" xfId="37935"/>
    <cellStyle name="Normal 5 7 6 2 2 2" xfId="37936"/>
    <cellStyle name="Normal 5 7 6 2 2 3" xfId="37937"/>
    <cellStyle name="Normal 5 7 6 2 3" xfId="37938"/>
    <cellStyle name="Normal 5 7 6 2 4" xfId="37939"/>
    <cellStyle name="Normal 5 7 6 3" xfId="37940"/>
    <cellStyle name="Normal 5 7 6 3 2" xfId="37941"/>
    <cellStyle name="Normal 5 7 6 3 3" xfId="37942"/>
    <cellStyle name="Normal 5 7 6 4" xfId="37943"/>
    <cellStyle name="Normal 5 7 6 5" xfId="37944"/>
    <cellStyle name="Normal 5 7 7" xfId="37945"/>
    <cellStyle name="Normal 5 7 7 2" xfId="37946"/>
    <cellStyle name="Normal 5 7 7 2 2" xfId="37947"/>
    <cellStyle name="Normal 5 7 7 2 2 2" xfId="37948"/>
    <cellStyle name="Normal 5 7 7 2 2 3" xfId="37949"/>
    <cellStyle name="Normal 5 7 7 2 3" xfId="37950"/>
    <cellStyle name="Normal 5 7 7 2 4" xfId="37951"/>
    <cellStyle name="Normal 5 7 7 3" xfId="37952"/>
    <cellStyle name="Normal 5 7 7 3 2" xfId="37953"/>
    <cellStyle name="Normal 5 7 7 3 3" xfId="37954"/>
    <cellStyle name="Normal 5 7 7 4" xfId="37955"/>
    <cellStyle name="Normal 5 7 7 5" xfId="37956"/>
    <cellStyle name="Normal 5 7 8" xfId="37957"/>
    <cellStyle name="Normal 5 7 8 2" xfId="37958"/>
    <cellStyle name="Normal 5 7 8 2 2" xfId="37959"/>
    <cellStyle name="Normal 5 7 8 2 3" xfId="37960"/>
    <cellStyle name="Normal 5 7 8 3" xfId="37961"/>
    <cellStyle name="Normal 5 7 8 4" xfId="37962"/>
    <cellStyle name="Normal 5 7 9" xfId="37963"/>
    <cellStyle name="Normal 5 7 9 2" xfId="37964"/>
    <cellStyle name="Normal 5 8" xfId="37965"/>
    <cellStyle name="Normal 5 8 10" xfId="37966"/>
    <cellStyle name="Normal 5 8 10 2" xfId="37967"/>
    <cellStyle name="Normal 5 8 2" xfId="37968"/>
    <cellStyle name="Normal 5 8 2 2" xfId="37969"/>
    <cellStyle name="Normal 5 8 2 2 2" xfId="37970"/>
    <cellStyle name="Normal 5 8 2 2 2 2" xfId="37971"/>
    <cellStyle name="Normal 5 8 2 2 2 2 2" xfId="37972"/>
    <cellStyle name="Normal 5 8 2 2 2 2 2 2" xfId="37973"/>
    <cellStyle name="Normal 5 8 2 2 2 2 2 3" xfId="37974"/>
    <cellStyle name="Normal 5 8 2 2 2 2 3" xfId="37975"/>
    <cellStyle name="Normal 5 8 2 2 2 2 4" xfId="37976"/>
    <cellStyle name="Normal 5 8 2 2 2 3" xfId="37977"/>
    <cellStyle name="Normal 5 8 2 2 2 3 2" xfId="37978"/>
    <cellStyle name="Normal 5 8 2 2 2 3 3" xfId="37979"/>
    <cellStyle name="Normal 5 8 2 2 2 4" xfId="37980"/>
    <cellStyle name="Normal 5 8 2 2 2 5" xfId="37981"/>
    <cellStyle name="Normal 5 8 2 2 3" xfId="37982"/>
    <cellStyle name="Normal 5 8 2 2 3 2" xfId="37983"/>
    <cellStyle name="Normal 5 8 2 2 3 2 2" xfId="37984"/>
    <cellStyle name="Normal 5 8 2 2 3 2 2 2" xfId="37985"/>
    <cellStyle name="Normal 5 8 2 2 3 2 2 3" xfId="37986"/>
    <cellStyle name="Normal 5 8 2 2 3 2 3" xfId="37987"/>
    <cellStyle name="Normal 5 8 2 2 3 2 4" xfId="37988"/>
    <cellStyle name="Normal 5 8 2 2 3 3" xfId="37989"/>
    <cellStyle name="Normal 5 8 2 2 3 3 2" xfId="37990"/>
    <cellStyle name="Normal 5 8 2 2 3 3 3" xfId="37991"/>
    <cellStyle name="Normal 5 8 2 2 3 4" xfId="37992"/>
    <cellStyle name="Normal 5 8 2 2 3 5" xfId="37993"/>
    <cellStyle name="Normal 5 8 2 2 4" xfId="37994"/>
    <cellStyle name="Normal 5 8 2 2 4 2" xfId="37995"/>
    <cellStyle name="Normal 5 8 2 2 4 2 2" xfId="37996"/>
    <cellStyle name="Normal 5 8 2 2 4 2 2 2" xfId="37997"/>
    <cellStyle name="Normal 5 8 2 2 4 2 2 3" xfId="37998"/>
    <cellStyle name="Normal 5 8 2 2 4 2 3" xfId="37999"/>
    <cellStyle name="Normal 5 8 2 2 4 2 4" xfId="38000"/>
    <cellStyle name="Normal 5 8 2 2 4 3" xfId="38001"/>
    <cellStyle name="Normal 5 8 2 2 4 3 2" xfId="38002"/>
    <cellStyle name="Normal 5 8 2 2 4 3 3" xfId="38003"/>
    <cellStyle name="Normal 5 8 2 2 4 4" xfId="38004"/>
    <cellStyle name="Normal 5 8 2 2 4 5" xfId="38005"/>
    <cellStyle name="Normal 5 8 2 2 5" xfId="38006"/>
    <cellStyle name="Normal 5 8 2 2 5 2" xfId="38007"/>
    <cellStyle name="Normal 5 8 2 2 5 2 2" xfId="38008"/>
    <cellStyle name="Normal 5 8 2 2 5 2 3" xfId="38009"/>
    <cellStyle name="Normal 5 8 2 2 5 3" xfId="38010"/>
    <cellStyle name="Normal 5 8 2 2 5 4" xfId="38011"/>
    <cellStyle name="Normal 5 8 2 2 6" xfId="38012"/>
    <cellStyle name="Normal 5 8 2 2 6 2" xfId="38013"/>
    <cellStyle name="Normal 5 8 2 2 6 3" xfId="38014"/>
    <cellStyle name="Normal 5 8 2 2 7" xfId="38015"/>
    <cellStyle name="Normal 5 8 2 2 8" xfId="38016"/>
    <cellStyle name="Normal 5 8 2 2 9" xfId="38017"/>
    <cellStyle name="Normal 5 8 2 3" xfId="38018"/>
    <cellStyle name="Normal 5 8 2 3 2" xfId="38019"/>
    <cellStyle name="Normal 5 8 2 3 2 2" xfId="38020"/>
    <cellStyle name="Normal 5 8 2 3 2 2 2" xfId="38021"/>
    <cellStyle name="Normal 5 8 2 3 2 2 3" xfId="38022"/>
    <cellStyle name="Normal 5 8 2 3 2 3" xfId="38023"/>
    <cellStyle name="Normal 5 8 2 3 2 4" xfId="38024"/>
    <cellStyle name="Normal 5 8 2 3 3" xfId="38025"/>
    <cellStyle name="Normal 5 8 2 3 3 2" xfId="38026"/>
    <cellStyle name="Normal 5 8 2 3 3 3" xfId="38027"/>
    <cellStyle name="Normal 5 8 2 3 4" xfId="38028"/>
    <cellStyle name="Normal 5 8 2 3 5" xfId="38029"/>
    <cellStyle name="Normal 5 8 2 3 6" xfId="38030"/>
    <cellStyle name="Normal 5 8 2 3 7" xfId="38031"/>
    <cellStyle name="Normal 5 8 2 4" xfId="38032"/>
    <cellStyle name="Normal 5 8 2 4 2" xfId="38033"/>
    <cellStyle name="Normal 5 8 2 4 2 2" xfId="38034"/>
    <cellStyle name="Normal 5 8 2 4 2 2 2" xfId="38035"/>
    <cellStyle name="Normal 5 8 2 4 2 2 3" xfId="38036"/>
    <cellStyle name="Normal 5 8 2 4 2 3" xfId="38037"/>
    <cellStyle name="Normal 5 8 2 4 2 4" xfId="38038"/>
    <cellStyle name="Normal 5 8 2 4 3" xfId="38039"/>
    <cellStyle name="Normal 5 8 2 4 3 2" xfId="38040"/>
    <cellStyle name="Normal 5 8 2 4 3 3" xfId="38041"/>
    <cellStyle name="Normal 5 8 2 4 4" xfId="38042"/>
    <cellStyle name="Normal 5 8 2 4 5" xfId="38043"/>
    <cellStyle name="Normal 5 8 2 5" xfId="38044"/>
    <cellStyle name="Normal 5 8 2 5 2" xfId="38045"/>
    <cellStyle name="Normal 5 8 2 5 2 2" xfId="38046"/>
    <cellStyle name="Normal 5 8 2 5 2 2 2" xfId="38047"/>
    <cellStyle name="Normal 5 8 2 5 2 2 3" xfId="38048"/>
    <cellStyle name="Normal 5 8 2 5 2 3" xfId="38049"/>
    <cellStyle name="Normal 5 8 2 5 2 4" xfId="38050"/>
    <cellStyle name="Normal 5 8 2 5 3" xfId="38051"/>
    <cellStyle name="Normal 5 8 2 5 3 2" xfId="38052"/>
    <cellStyle name="Normal 5 8 2 5 3 3" xfId="38053"/>
    <cellStyle name="Normal 5 8 2 5 4" xfId="38054"/>
    <cellStyle name="Normal 5 8 2 5 5" xfId="38055"/>
    <cellStyle name="Normal 5 8 2 6" xfId="38056"/>
    <cellStyle name="Normal 5 8 2 6 2" xfId="38057"/>
    <cellStyle name="Normal 5 8 2 6 2 2" xfId="38058"/>
    <cellStyle name="Normal 5 8 2 6 2 2 2" xfId="38059"/>
    <cellStyle name="Normal 5 8 2 6 2 2 3" xfId="38060"/>
    <cellStyle name="Normal 5 8 2 6 2 3" xfId="38061"/>
    <cellStyle name="Normal 5 8 2 6 2 4" xfId="38062"/>
    <cellStyle name="Normal 5 8 2 6 3" xfId="38063"/>
    <cellStyle name="Normal 5 8 2 6 3 2" xfId="38064"/>
    <cellStyle name="Normal 5 8 2 6 3 3" xfId="38065"/>
    <cellStyle name="Normal 5 8 2 6 4" xfId="38066"/>
    <cellStyle name="Normal 5 8 2 6 5" xfId="38067"/>
    <cellStyle name="Normal 5 8 2 7" xfId="38068"/>
    <cellStyle name="Normal 5 8 2 7 2" xfId="38069"/>
    <cellStyle name="Normal 5 8 2 7 2 2" xfId="38070"/>
    <cellStyle name="Normal 5 8 2 7 2 3" xfId="38071"/>
    <cellStyle name="Normal 5 8 2 7 3" xfId="38072"/>
    <cellStyle name="Normal 5 8 2 7 4" xfId="38073"/>
    <cellStyle name="Normal 5 8 2 8" xfId="38074"/>
    <cellStyle name="Normal 5 8 3" xfId="38075"/>
    <cellStyle name="Normal 5 8 3 2" xfId="38076"/>
    <cellStyle name="Normal 5 8 3 2 2" xfId="38077"/>
    <cellStyle name="Normal 5 8 3 2 2 2" xfId="38078"/>
    <cellStyle name="Normal 5 8 3 2 2 2 2" xfId="38079"/>
    <cellStyle name="Normal 5 8 3 2 2 2 3" xfId="38080"/>
    <cellStyle name="Normal 5 8 3 2 2 3" xfId="38081"/>
    <cellStyle name="Normal 5 8 3 2 2 4" xfId="38082"/>
    <cellStyle name="Normal 5 8 3 2 3" xfId="38083"/>
    <cellStyle name="Normal 5 8 3 2 3 2" xfId="38084"/>
    <cellStyle name="Normal 5 8 3 2 3 3" xfId="38085"/>
    <cellStyle name="Normal 5 8 3 2 4" xfId="38086"/>
    <cellStyle name="Normal 5 8 3 2 5" xfId="38087"/>
    <cellStyle name="Normal 5 8 3 3" xfId="38088"/>
    <cellStyle name="Normal 5 8 3 3 2" xfId="38089"/>
    <cellStyle name="Normal 5 8 3 3 2 2" xfId="38090"/>
    <cellStyle name="Normal 5 8 3 3 2 2 2" xfId="38091"/>
    <cellStyle name="Normal 5 8 3 3 2 2 3" xfId="38092"/>
    <cellStyle name="Normal 5 8 3 3 2 3" xfId="38093"/>
    <cellStyle name="Normal 5 8 3 3 2 4" xfId="38094"/>
    <cellStyle name="Normal 5 8 3 3 3" xfId="38095"/>
    <cellStyle name="Normal 5 8 3 3 3 2" xfId="38096"/>
    <cellStyle name="Normal 5 8 3 3 3 3" xfId="38097"/>
    <cellStyle name="Normal 5 8 3 3 4" xfId="38098"/>
    <cellStyle name="Normal 5 8 3 3 5" xfId="38099"/>
    <cellStyle name="Normal 5 8 3 4" xfId="38100"/>
    <cellStyle name="Normal 5 8 3 4 2" xfId="38101"/>
    <cellStyle name="Normal 5 8 3 4 2 2" xfId="38102"/>
    <cellStyle name="Normal 5 8 3 4 2 2 2" xfId="38103"/>
    <cellStyle name="Normal 5 8 3 4 2 2 3" xfId="38104"/>
    <cellStyle name="Normal 5 8 3 4 2 3" xfId="38105"/>
    <cellStyle name="Normal 5 8 3 4 2 4" xfId="38106"/>
    <cellStyle name="Normal 5 8 3 4 3" xfId="38107"/>
    <cellStyle name="Normal 5 8 3 4 3 2" xfId="38108"/>
    <cellStyle name="Normal 5 8 3 4 3 3" xfId="38109"/>
    <cellStyle name="Normal 5 8 3 4 4" xfId="38110"/>
    <cellStyle name="Normal 5 8 3 4 5" xfId="38111"/>
    <cellStyle name="Normal 5 8 3 5" xfId="38112"/>
    <cellStyle name="Normal 5 8 3 5 2" xfId="38113"/>
    <cellStyle name="Normal 5 8 3 5 2 2" xfId="38114"/>
    <cellStyle name="Normal 5 8 3 5 2 3" xfId="38115"/>
    <cellStyle name="Normal 5 8 3 5 3" xfId="38116"/>
    <cellStyle name="Normal 5 8 3 5 4" xfId="38117"/>
    <cellStyle name="Normal 5 8 3 6" xfId="38118"/>
    <cellStyle name="Normal 5 8 3 6 2" xfId="38119"/>
    <cellStyle name="Normal 5 8 3 6 3" xfId="38120"/>
    <cellStyle name="Normal 5 8 3 7" xfId="38121"/>
    <cellStyle name="Normal 5 8 3 8" xfId="38122"/>
    <cellStyle name="Normal 5 8 3 9" xfId="38123"/>
    <cellStyle name="Normal 5 8 4" xfId="38124"/>
    <cellStyle name="Normal 5 8 4 2" xfId="38125"/>
    <cellStyle name="Normal 5 8 4 3" xfId="38126"/>
    <cellStyle name="Normal 5 8 5" xfId="38127"/>
    <cellStyle name="Normal 5 8 5 2" xfId="38128"/>
    <cellStyle name="Normal 5 8 5 2 2" xfId="38129"/>
    <cellStyle name="Normal 5 8 5 2 2 2" xfId="38130"/>
    <cellStyle name="Normal 5 8 5 2 2 3" xfId="38131"/>
    <cellStyle name="Normal 5 8 5 2 3" xfId="38132"/>
    <cellStyle name="Normal 5 8 5 2 4" xfId="38133"/>
    <cellStyle name="Normal 5 8 5 3" xfId="38134"/>
    <cellStyle name="Normal 5 8 5 3 2" xfId="38135"/>
    <cellStyle name="Normal 5 8 5 3 3" xfId="38136"/>
    <cellStyle name="Normal 5 8 5 4" xfId="38137"/>
    <cellStyle name="Normal 5 8 5 5" xfId="38138"/>
    <cellStyle name="Normal 5 8 6" xfId="38139"/>
    <cellStyle name="Normal 5 8 6 2" xfId="38140"/>
    <cellStyle name="Normal 5 8 6 2 2" xfId="38141"/>
    <cellStyle name="Normal 5 8 6 2 2 2" xfId="38142"/>
    <cellStyle name="Normal 5 8 6 2 2 3" xfId="38143"/>
    <cellStyle name="Normal 5 8 6 2 3" xfId="38144"/>
    <cellStyle name="Normal 5 8 6 2 4" xfId="38145"/>
    <cellStyle name="Normal 5 8 6 3" xfId="38146"/>
    <cellStyle name="Normal 5 8 6 3 2" xfId="38147"/>
    <cellStyle name="Normal 5 8 6 3 3" xfId="38148"/>
    <cellStyle name="Normal 5 8 6 4" xfId="38149"/>
    <cellStyle name="Normal 5 8 6 5" xfId="38150"/>
    <cellStyle name="Normal 5 8 7" xfId="38151"/>
    <cellStyle name="Normal 5 8 7 2" xfId="38152"/>
    <cellStyle name="Normal 5 8 7 2 2" xfId="38153"/>
    <cellStyle name="Normal 5 8 7 2 2 2" xfId="38154"/>
    <cellStyle name="Normal 5 8 7 2 2 3" xfId="38155"/>
    <cellStyle name="Normal 5 8 7 2 3" xfId="38156"/>
    <cellStyle name="Normal 5 8 7 2 4" xfId="38157"/>
    <cellStyle name="Normal 5 8 7 3" xfId="38158"/>
    <cellStyle name="Normal 5 8 7 3 2" xfId="38159"/>
    <cellStyle name="Normal 5 8 7 3 3" xfId="38160"/>
    <cellStyle name="Normal 5 8 7 4" xfId="38161"/>
    <cellStyle name="Normal 5 8 7 5" xfId="38162"/>
    <cellStyle name="Normal 5 8 8" xfId="38163"/>
    <cellStyle name="Normal 5 8 8 2" xfId="38164"/>
    <cellStyle name="Normal 5 8 8 2 2" xfId="38165"/>
    <cellStyle name="Normal 5 8 8 2 2 2" xfId="38166"/>
    <cellStyle name="Normal 5 8 8 2 2 3" xfId="38167"/>
    <cellStyle name="Normal 5 8 8 2 3" xfId="38168"/>
    <cellStyle name="Normal 5 8 8 2 4" xfId="38169"/>
    <cellStyle name="Normal 5 8 8 3" xfId="38170"/>
    <cellStyle name="Normal 5 8 8 3 2" xfId="38171"/>
    <cellStyle name="Normal 5 8 8 3 3" xfId="38172"/>
    <cellStyle name="Normal 5 8 8 4" xfId="38173"/>
    <cellStyle name="Normal 5 8 8 5" xfId="38174"/>
    <cellStyle name="Normal 5 8 9" xfId="38175"/>
    <cellStyle name="Normal 5 8 9 2" xfId="38176"/>
    <cellStyle name="Normal 5 8 9 2 2" xfId="38177"/>
    <cellStyle name="Normal 5 8 9 2 3" xfId="38178"/>
    <cellStyle name="Normal 5 8 9 3" xfId="38179"/>
    <cellStyle name="Normal 5 8 9 4" xfId="38180"/>
    <cellStyle name="Normal 5 9" xfId="38181"/>
    <cellStyle name="Normal 5 9 10" xfId="38182"/>
    <cellStyle name="Normal 5 9 10 2" xfId="38183"/>
    <cellStyle name="Normal 5 9 2" xfId="38184"/>
    <cellStyle name="Normal 5 9 2 2" xfId="38185"/>
    <cellStyle name="Normal 5 9 2 2 2" xfId="38186"/>
    <cellStyle name="Normal 5 9 2 2 2 2" xfId="38187"/>
    <cellStyle name="Normal 5 9 2 2 2 2 2" xfId="38188"/>
    <cellStyle name="Normal 5 9 2 2 2 2 2 2" xfId="38189"/>
    <cellStyle name="Normal 5 9 2 2 2 2 2 3" xfId="38190"/>
    <cellStyle name="Normal 5 9 2 2 2 2 3" xfId="38191"/>
    <cellStyle name="Normal 5 9 2 2 2 2 4" xfId="38192"/>
    <cellStyle name="Normal 5 9 2 2 2 3" xfId="38193"/>
    <cellStyle name="Normal 5 9 2 2 2 3 2" xfId="38194"/>
    <cellStyle name="Normal 5 9 2 2 2 3 3" xfId="38195"/>
    <cellStyle name="Normal 5 9 2 2 2 4" xfId="38196"/>
    <cellStyle name="Normal 5 9 2 2 2 5" xfId="38197"/>
    <cellStyle name="Normal 5 9 2 2 3" xfId="38198"/>
    <cellStyle name="Normal 5 9 2 2 3 2" xfId="38199"/>
    <cellStyle name="Normal 5 9 2 2 3 2 2" xfId="38200"/>
    <cellStyle name="Normal 5 9 2 2 3 2 2 2" xfId="38201"/>
    <cellStyle name="Normal 5 9 2 2 3 2 2 3" xfId="38202"/>
    <cellStyle name="Normal 5 9 2 2 3 2 3" xfId="38203"/>
    <cellStyle name="Normal 5 9 2 2 3 2 4" xfId="38204"/>
    <cellStyle name="Normal 5 9 2 2 3 3" xfId="38205"/>
    <cellStyle name="Normal 5 9 2 2 3 3 2" xfId="38206"/>
    <cellStyle name="Normal 5 9 2 2 3 3 3" xfId="38207"/>
    <cellStyle name="Normal 5 9 2 2 3 4" xfId="38208"/>
    <cellStyle name="Normal 5 9 2 2 3 5" xfId="38209"/>
    <cellStyle name="Normal 5 9 2 2 4" xfId="38210"/>
    <cellStyle name="Normal 5 9 2 2 4 2" xfId="38211"/>
    <cellStyle name="Normal 5 9 2 2 4 2 2" xfId="38212"/>
    <cellStyle name="Normal 5 9 2 2 4 2 2 2" xfId="38213"/>
    <cellStyle name="Normal 5 9 2 2 4 2 2 3" xfId="38214"/>
    <cellStyle name="Normal 5 9 2 2 4 2 3" xfId="38215"/>
    <cellStyle name="Normal 5 9 2 2 4 2 4" xfId="38216"/>
    <cellStyle name="Normal 5 9 2 2 4 3" xfId="38217"/>
    <cellStyle name="Normal 5 9 2 2 4 3 2" xfId="38218"/>
    <cellStyle name="Normal 5 9 2 2 4 3 3" xfId="38219"/>
    <cellStyle name="Normal 5 9 2 2 4 4" xfId="38220"/>
    <cellStyle name="Normal 5 9 2 2 4 5" xfId="38221"/>
    <cellStyle name="Normal 5 9 2 2 5" xfId="38222"/>
    <cellStyle name="Normal 5 9 2 2 5 2" xfId="38223"/>
    <cellStyle name="Normal 5 9 2 2 5 2 2" xfId="38224"/>
    <cellStyle name="Normal 5 9 2 2 5 2 3" xfId="38225"/>
    <cellStyle name="Normal 5 9 2 2 5 3" xfId="38226"/>
    <cellStyle name="Normal 5 9 2 2 5 4" xfId="38227"/>
    <cellStyle name="Normal 5 9 2 2 6" xfId="38228"/>
    <cellStyle name="Normal 5 9 2 2 6 2" xfId="38229"/>
    <cellStyle name="Normal 5 9 2 2 6 3" xfId="38230"/>
    <cellStyle name="Normal 5 9 2 2 7" xfId="38231"/>
    <cellStyle name="Normal 5 9 2 2 8" xfId="38232"/>
    <cellStyle name="Normal 5 9 2 2 9" xfId="38233"/>
    <cellStyle name="Normal 5 9 2 3" xfId="38234"/>
    <cellStyle name="Normal 5 9 2 3 2" xfId="38235"/>
    <cellStyle name="Normal 5 9 2 3 2 2" xfId="38236"/>
    <cellStyle name="Normal 5 9 2 3 2 2 2" xfId="38237"/>
    <cellStyle name="Normal 5 9 2 3 2 2 3" xfId="38238"/>
    <cellStyle name="Normal 5 9 2 3 2 3" xfId="38239"/>
    <cellStyle name="Normal 5 9 2 3 2 4" xfId="38240"/>
    <cellStyle name="Normal 5 9 2 3 3" xfId="38241"/>
    <cellStyle name="Normal 5 9 2 3 3 2" xfId="38242"/>
    <cellStyle name="Normal 5 9 2 3 3 3" xfId="38243"/>
    <cellStyle name="Normal 5 9 2 3 4" xfId="38244"/>
    <cellStyle name="Normal 5 9 2 3 5" xfId="38245"/>
    <cellStyle name="Normal 5 9 2 3 6" xfId="38246"/>
    <cellStyle name="Normal 5 9 2 3 7" xfId="38247"/>
    <cellStyle name="Normal 5 9 2 4" xfId="38248"/>
    <cellStyle name="Normal 5 9 2 4 2" xfId="38249"/>
    <cellStyle name="Normal 5 9 2 4 2 2" xfId="38250"/>
    <cellStyle name="Normal 5 9 2 4 2 2 2" xfId="38251"/>
    <cellStyle name="Normal 5 9 2 4 2 2 3" xfId="38252"/>
    <cellStyle name="Normal 5 9 2 4 2 3" xfId="38253"/>
    <cellStyle name="Normal 5 9 2 4 2 4" xfId="38254"/>
    <cellStyle name="Normal 5 9 2 4 3" xfId="38255"/>
    <cellStyle name="Normal 5 9 2 4 3 2" xfId="38256"/>
    <cellStyle name="Normal 5 9 2 4 3 3" xfId="38257"/>
    <cellStyle name="Normal 5 9 2 4 4" xfId="38258"/>
    <cellStyle name="Normal 5 9 2 4 5" xfId="38259"/>
    <cellStyle name="Normal 5 9 2 5" xfId="38260"/>
    <cellStyle name="Normal 5 9 2 5 2" xfId="38261"/>
    <cellStyle name="Normal 5 9 2 5 2 2" xfId="38262"/>
    <cellStyle name="Normal 5 9 2 5 2 2 2" xfId="38263"/>
    <cellStyle name="Normal 5 9 2 5 2 2 3" xfId="38264"/>
    <cellStyle name="Normal 5 9 2 5 2 3" xfId="38265"/>
    <cellStyle name="Normal 5 9 2 5 2 4" xfId="38266"/>
    <cellStyle name="Normal 5 9 2 5 3" xfId="38267"/>
    <cellStyle name="Normal 5 9 2 5 3 2" xfId="38268"/>
    <cellStyle name="Normal 5 9 2 5 3 3" xfId="38269"/>
    <cellStyle name="Normal 5 9 2 5 4" xfId="38270"/>
    <cellStyle name="Normal 5 9 2 5 5" xfId="38271"/>
    <cellStyle name="Normal 5 9 2 6" xfId="38272"/>
    <cellStyle name="Normal 5 9 2 6 2" xfId="38273"/>
    <cellStyle name="Normal 5 9 2 6 2 2" xfId="38274"/>
    <cellStyle name="Normal 5 9 2 6 2 2 2" xfId="38275"/>
    <cellStyle name="Normal 5 9 2 6 2 2 3" xfId="38276"/>
    <cellStyle name="Normal 5 9 2 6 2 3" xfId="38277"/>
    <cellStyle name="Normal 5 9 2 6 2 4" xfId="38278"/>
    <cellStyle name="Normal 5 9 2 6 3" xfId="38279"/>
    <cellStyle name="Normal 5 9 2 6 3 2" xfId="38280"/>
    <cellStyle name="Normal 5 9 2 6 3 3" xfId="38281"/>
    <cellStyle name="Normal 5 9 2 6 4" xfId="38282"/>
    <cellStyle name="Normal 5 9 2 6 5" xfId="38283"/>
    <cellStyle name="Normal 5 9 2 7" xfId="38284"/>
    <cellStyle name="Normal 5 9 2 7 2" xfId="38285"/>
    <cellStyle name="Normal 5 9 2 7 2 2" xfId="38286"/>
    <cellStyle name="Normal 5 9 2 7 2 3" xfId="38287"/>
    <cellStyle name="Normal 5 9 2 7 3" xfId="38288"/>
    <cellStyle name="Normal 5 9 2 7 4" xfId="38289"/>
    <cellStyle name="Normal 5 9 2 8" xfId="38290"/>
    <cellStyle name="Normal 5 9 3" xfId="38291"/>
    <cellStyle name="Normal 5 9 3 2" xfId="38292"/>
    <cellStyle name="Normal 5 9 3 2 2" xfId="38293"/>
    <cellStyle name="Normal 5 9 3 2 2 2" xfId="38294"/>
    <cellStyle name="Normal 5 9 3 2 2 2 2" xfId="38295"/>
    <cellStyle name="Normal 5 9 3 2 2 2 3" xfId="38296"/>
    <cellStyle name="Normal 5 9 3 2 2 3" xfId="38297"/>
    <cellStyle name="Normal 5 9 3 2 2 4" xfId="38298"/>
    <cellStyle name="Normal 5 9 3 2 3" xfId="38299"/>
    <cellStyle name="Normal 5 9 3 2 3 2" xfId="38300"/>
    <cellStyle name="Normal 5 9 3 2 3 3" xfId="38301"/>
    <cellStyle name="Normal 5 9 3 2 4" xfId="38302"/>
    <cellStyle name="Normal 5 9 3 2 5" xfId="38303"/>
    <cellStyle name="Normal 5 9 3 3" xfId="38304"/>
    <cellStyle name="Normal 5 9 3 3 2" xfId="38305"/>
    <cellStyle name="Normal 5 9 3 3 2 2" xfId="38306"/>
    <cellStyle name="Normal 5 9 3 3 2 2 2" xfId="38307"/>
    <cellStyle name="Normal 5 9 3 3 2 2 3" xfId="38308"/>
    <cellStyle name="Normal 5 9 3 3 2 3" xfId="38309"/>
    <cellStyle name="Normal 5 9 3 3 2 4" xfId="38310"/>
    <cellStyle name="Normal 5 9 3 3 3" xfId="38311"/>
    <cellStyle name="Normal 5 9 3 3 3 2" xfId="38312"/>
    <cellStyle name="Normal 5 9 3 3 3 3" xfId="38313"/>
    <cellStyle name="Normal 5 9 3 3 4" xfId="38314"/>
    <cellStyle name="Normal 5 9 3 3 5" xfId="38315"/>
    <cellStyle name="Normal 5 9 3 4" xfId="38316"/>
    <cellStyle name="Normal 5 9 3 4 2" xfId="38317"/>
    <cellStyle name="Normal 5 9 3 4 2 2" xfId="38318"/>
    <cellStyle name="Normal 5 9 3 4 2 2 2" xfId="38319"/>
    <cellStyle name="Normal 5 9 3 4 2 2 3" xfId="38320"/>
    <cellStyle name="Normal 5 9 3 4 2 3" xfId="38321"/>
    <cellStyle name="Normal 5 9 3 4 2 4" xfId="38322"/>
    <cellStyle name="Normal 5 9 3 4 3" xfId="38323"/>
    <cellStyle name="Normal 5 9 3 4 3 2" xfId="38324"/>
    <cellStyle name="Normal 5 9 3 4 3 3" xfId="38325"/>
    <cellStyle name="Normal 5 9 3 4 4" xfId="38326"/>
    <cellStyle name="Normal 5 9 3 4 5" xfId="38327"/>
    <cellStyle name="Normal 5 9 3 5" xfId="38328"/>
    <cellStyle name="Normal 5 9 3 5 2" xfId="38329"/>
    <cellStyle name="Normal 5 9 3 5 2 2" xfId="38330"/>
    <cellStyle name="Normal 5 9 3 5 2 3" xfId="38331"/>
    <cellStyle name="Normal 5 9 3 5 3" xfId="38332"/>
    <cellStyle name="Normal 5 9 3 5 4" xfId="38333"/>
    <cellStyle name="Normal 5 9 3 6" xfId="38334"/>
    <cellStyle name="Normal 5 9 3 6 2" xfId="38335"/>
    <cellStyle name="Normal 5 9 3 6 3" xfId="38336"/>
    <cellStyle name="Normal 5 9 3 7" xfId="38337"/>
    <cellStyle name="Normal 5 9 3 8" xfId="38338"/>
    <cellStyle name="Normal 5 9 3 9" xfId="38339"/>
    <cellStyle name="Normal 5 9 4" xfId="38340"/>
    <cellStyle name="Normal 5 9 4 2" xfId="38341"/>
    <cellStyle name="Normal 5 9 4 3" xfId="38342"/>
    <cellStyle name="Normal 5 9 5" xfId="38343"/>
    <cellStyle name="Normal 5 9 5 2" xfId="38344"/>
    <cellStyle name="Normal 5 9 5 2 2" xfId="38345"/>
    <cellStyle name="Normal 5 9 5 2 2 2" xfId="38346"/>
    <cellStyle name="Normal 5 9 5 2 2 3" xfId="38347"/>
    <cellStyle name="Normal 5 9 5 2 3" xfId="38348"/>
    <cellStyle name="Normal 5 9 5 2 4" xfId="38349"/>
    <cellStyle name="Normal 5 9 5 3" xfId="38350"/>
    <cellStyle name="Normal 5 9 5 3 2" xfId="38351"/>
    <cellStyle name="Normal 5 9 5 3 3" xfId="38352"/>
    <cellStyle name="Normal 5 9 5 4" xfId="38353"/>
    <cellStyle name="Normal 5 9 5 5" xfId="38354"/>
    <cellStyle name="Normal 5 9 6" xfId="38355"/>
    <cellStyle name="Normal 5 9 6 2" xfId="38356"/>
    <cellStyle name="Normal 5 9 6 2 2" xfId="38357"/>
    <cellStyle name="Normal 5 9 6 2 2 2" xfId="38358"/>
    <cellStyle name="Normal 5 9 6 2 2 3" xfId="38359"/>
    <cellStyle name="Normal 5 9 6 2 3" xfId="38360"/>
    <cellStyle name="Normal 5 9 6 2 4" xfId="38361"/>
    <cellStyle name="Normal 5 9 6 3" xfId="38362"/>
    <cellStyle name="Normal 5 9 6 3 2" xfId="38363"/>
    <cellStyle name="Normal 5 9 6 3 3" xfId="38364"/>
    <cellStyle name="Normal 5 9 6 4" xfId="38365"/>
    <cellStyle name="Normal 5 9 6 5" xfId="38366"/>
    <cellStyle name="Normal 5 9 7" xfId="38367"/>
    <cellStyle name="Normal 5 9 7 2" xfId="38368"/>
    <cellStyle name="Normal 5 9 7 2 2" xfId="38369"/>
    <cellStyle name="Normal 5 9 7 2 2 2" xfId="38370"/>
    <cellStyle name="Normal 5 9 7 2 2 3" xfId="38371"/>
    <cellStyle name="Normal 5 9 7 2 3" xfId="38372"/>
    <cellStyle name="Normal 5 9 7 2 4" xfId="38373"/>
    <cellStyle name="Normal 5 9 7 3" xfId="38374"/>
    <cellStyle name="Normal 5 9 7 3 2" xfId="38375"/>
    <cellStyle name="Normal 5 9 7 3 3" xfId="38376"/>
    <cellStyle name="Normal 5 9 7 4" xfId="38377"/>
    <cellStyle name="Normal 5 9 7 5" xfId="38378"/>
    <cellStyle name="Normal 5 9 8" xfId="38379"/>
    <cellStyle name="Normal 5 9 8 2" xfId="38380"/>
    <cellStyle name="Normal 5 9 8 2 2" xfId="38381"/>
    <cellStyle name="Normal 5 9 8 2 2 2" xfId="38382"/>
    <cellStyle name="Normal 5 9 8 2 2 3" xfId="38383"/>
    <cellStyle name="Normal 5 9 8 2 3" xfId="38384"/>
    <cellStyle name="Normal 5 9 8 2 4" xfId="38385"/>
    <cellStyle name="Normal 5 9 8 3" xfId="38386"/>
    <cellStyle name="Normal 5 9 8 3 2" xfId="38387"/>
    <cellStyle name="Normal 5 9 8 3 3" xfId="38388"/>
    <cellStyle name="Normal 5 9 8 4" xfId="38389"/>
    <cellStyle name="Normal 5 9 8 5" xfId="38390"/>
    <cellStyle name="Normal 5 9 9" xfId="38391"/>
    <cellStyle name="Normal 5 9 9 2" xfId="38392"/>
    <cellStyle name="Normal 5 9 9 2 2" xfId="38393"/>
    <cellStyle name="Normal 5 9 9 2 3" xfId="38394"/>
    <cellStyle name="Normal 5 9 9 3" xfId="38395"/>
    <cellStyle name="Normal 5 9 9 4" xfId="38396"/>
    <cellStyle name="Normal 50" xfId="38397"/>
    <cellStyle name="Normal 50 2" xfId="38398"/>
    <cellStyle name="Normal 50 3" xfId="38399"/>
    <cellStyle name="Normal 51" xfId="38400"/>
    <cellStyle name="Normal 51 2" xfId="38401"/>
    <cellStyle name="Normal 51 3" xfId="38402"/>
    <cellStyle name="Normal 52" xfId="38403"/>
    <cellStyle name="Normal 52 10" xfId="38404"/>
    <cellStyle name="Normal 52 2" xfId="38405"/>
    <cellStyle name="Normal 52 2 10" xfId="38406"/>
    <cellStyle name="Normal 52 2 2" xfId="38407"/>
    <cellStyle name="Normal 52 2 2 2" xfId="38408"/>
    <cellStyle name="Normal 52 2 2 2 2" xfId="38409"/>
    <cellStyle name="Normal 52 2 2 2 2 2" xfId="38410"/>
    <cellStyle name="Normal 52 2 2 2 2 2 2" xfId="38411"/>
    <cellStyle name="Normal 52 2 2 2 2 2 3" xfId="38412"/>
    <cellStyle name="Normal 52 2 2 2 2 3" xfId="38413"/>
    <cellStyle name="Normal 52 2 2 2 2 4" xfId="38414"/>
    <cellStyle name="Normal 52 2 2 2 3" xfId="38415"/>
    <cellStyle name="Normal 52 2 2 2 3 2" xfId="38416"/>
    <cellStyle name="Normal 52 2 2 2 3 3" xfId="38417"/>
    <cellStyle name="Normal 52 2 2 2 4" xfId="38418"/>
    <cellStyle name="Normal 52 2 2 2 5" xfId="38419"/>
    <cellStyle name="Normal 52 2 2 3" xfId="38420"/>
    <cellStyle name="Normal 52 2 2 3 2" xfId="38421"/>
    <cellStyle name="Normal 52 2 2 3 2 2" xfId="38422"/>
    <cellStyle name="Normal 52 2 2 3 2 2 2" xfId="38423"/>
    <cellStyle name="Normal 52 2 2 3 2 2 3" xfId="38424"/>
    <cellStyle name="Normal 52 2 2 3 2 3" xfId="38425"/>
    <cellStyle name="Normal 52 2 2 3 2 4" xfId="38426"/>
    <cellStyle name="Normal 52 2 2 3 3" xfId="38427"/>
    <cellStyle name="Normal 52 2 2 3 3 2" xfId="38428"/>
    <cellStyle name="Normal 52 2 2 3 3 3" xfId="38429"/>
    <cellStyle name="Normal 52 2 2 3 4" xfId="38430"/>
    <cellStyle name="Normal 52 2 2 3 5" xfId="38431"/>
    <cellStyle name="Normal 52 2 2 4" xfId="38432"/>
    <cellStyle name="Normal 52 2 2 4 2" xfId="38433"/>
    <cellStyle name="Normal 52 2 2 4 2 2" xfId="38434"/>
    <cellStyle name="Normal 52 2 2 4 2 2 2" xfId="38435"/>
    <cellStyle name="Normal 52 2 2 4 2 2 3" xfId="38436"/>
    <cellStyle name="Normal 52 2 2 4 2 3" xfId="38437"/>
    <cellStyle name="Normal 52 2 2 4 2 4" xfId="38438"/>
    <cellStyle name="Normal 52 2 2 4 3" xfId="38439"/>
    <cellStyle name="Normal 52 2 2 4 3 2" xfId="38440"/>
    <cellStyle name="Normal 52 2 2 4 3 3" xfId="38441"/>
    <cellStyle name="Normal 52 2 2 4 4" xfId="38442"/>
    <cellStyle name="Normal 52 2 2 4 5" xfId="38443"/>
    <cellStyle name="Normal 52 2 2 5" xfId="38444"/>
    <cellStyle name="Normal 52 2 2 5 2" xfId="38445"/>
    <cellStyle name="Normal 52 2 2 5 2 2" xfId="38446"/>
    <cellStyle name="Normal 52 2 2 5 2 3" xfId="38447"/>
    <cellStyle name="Normal 52 2 2 5 3" xfId="38448"/>
    <cellStyle name="Normal 52 2 2 5 4" xfId="38449"/>
    <cellStyle name="Normal 52 2 2 6" xfId="38450"/>
    <cellStyle name="Normal 52 2 2 6 2" xfId="38451"/>
    <cellStyle name="Normal 52 2 2 6 3" xfId="38452"/>
    <cellStyle name="Normal 52 2 2 7" xfId="38453"/>
    <cellStyle name="Normal 52 2 2 8" xfId="38454"/>
    <cellStyle name="Normal 52 2 2 9" xfId="38455"/>
    <cellStyle name="Normal 52 2 3" xfId="38456"/>
    <cellStyle name="Normal 52 2 3 2" xfId="38457"/>
    <cellStyle name="Normal 52 2 3 2 2" xfId="38458"/>
    <cellStyle name="Normal 52 2 3 2 2 2" xfId="38459"/>
    <cellStyle name="Normal 52 2 3 2 2 3" xfId="38460"/>
    <cellStyle name="Normal 52 2 3 2 3" xfId="38461"/>
    <cellStyle name="Normal 52 2 3 2 4" xfId="38462"/>
    <cellStyle name="Normal 52 2 3 3" xfId="38463"/>
    <cellStyle name="Normal 52 2 3 3 2" xfId="38464"/>
    <cellStyle name="Normal 52 2 3 3 3" xfId="38465"/>
    <cellStyle name="Normal 52 2 3 4" xfId="38466"/>
    <cellStyle name="Normal 52 2 3 5" xfId="38467"/>
    <cellStyle name="Normal 52 2 4" xfId="38468"/>
    <cellStyle name="Normal 52 2 4 2" xfId="38469"/>
    <cellStyle name="Normal 52 2 4 2 2" xfId="38470"/>
    <cellStyle name="Normal 52 2 4 2 2 2" xfId="38471"/>
    <cellStyle name="Normal 52 2 4 2 2 3" xfId="38472"/>
    <cellStyle name="Normal 52 2 4 2 3" xfId="38473"/>
    <cellStyle name="Normal 52 2 4 2 4" xfId="38474"/>
    <cellStyle name="Normal 52 2 4 3" xfId="38475"/>
    <cellStyle name="Normal 52 2 4 3 2" xfId="38476"/>
    <cellStyle name="Normal 52 2 4 3 3" xfId="38477"/>
    <cellStyle name="Normal 52 2 4 4" xfId="38478"/>
    <cellStyle name="Normal 52 2 4 5" xfId="38479"/>
    <cellStyle name="Normal 52 2 5" xfId="38480"/>
    <cellStyle name="Normal 52 2 5 2" xfId="38481"/>
    <cellStyle name="Normal 52 2 5 2 2" xfId="38482"/>
    <cellStyle name="Normal 52 2 5 2 2 2" xfId="38483"/>
    <cellStyle name="Normal 52 2 5 2 2 3" xfId="38484"/>
    <cellStyle name="Normal 52 2 5 2 3" xfId="38485"/>
    <cellStyle name="Normal 52 2 5 2 4" xfId="38486"/>
    <cellStyle name="Normal 52 2 5 3" xfId="38487"/>
    <cellStyle name="Normal 52 2 5 3 2" xfId="38488"/>
    <cellStyle name="Normal 52 2 5 3 3" xfId="38489"/>
    <cellStyle name="Normal 52 2 5 4" xfId="38490"/>
    <cellStyle name="Normal 52 2 5 5" xfId="38491"/>
    <cellStyle name="Normal 52 2 6" xfId="38492"/>
    <cellStyle name="Normal 52 2 6 2" xfId="38493"/>
    <cellStyle name="Normal 52 2 6 2 2" xfId="38494"/>
    <cellStyle name="Normal 52 2 6 2 3" xfId="38495"/>
    <cellStyle name="Normal 52 2 6 3" xfId="38496"/>
    <cellStyle name="Normal 52 2 6 4" xfId="38497"/>
    <cellStyle name="Normal 52 2 7" xfId="38498"/>
    <cellStyle name="Normal 52 2 7 2" xfId="38499"/>
    <cellStyle name="Normal 52 2 7 3" xfId="38500"/>
    <cellStyle name="Normal 52 2 8" xfId="38501"/>
    <cellStyle name="Normal 52 2 9" xfId="38502"/>
    <cellStyle name="Normal 52 3" xfId="38503"/>
    <cellStyle name="Normal 52 3 2" xfId="38504"/>
    <cellStyle name="Normal 52 3 2 2" xfId="38505"/>
    <cellStyle name="Normal 52 3 2 2 2" xfId="38506"/>
    <cellStyle name="Normal 52 3 2 2 2 2" xfId="38507"/>
    <cellStyle name="Normal 52 3 2 2 2 3" xfId="38508"/>
    <cellStyle name="Normal 52 3 2 2 3" xfId="38509"/>
    <cellStyle name="Normal 52 3 2 2 4" xfId="38510"/>
    <cellStyle name="Normal 52 3 2 3" xfId="38511"/>
    <cellStyle name="Normal 52 3 2 3 2" xfId="38512"/>
    <cellStyle name="Normal 52 3 2 3 3" xfId="38513"/>
    <cellStyle name="Normal 52 3 2 4" xfId="38514"/>
    <cellStyle name="Normal 52 3 2 5" xfId="38515"/>
    <cellStyle name="Normal 52 3 3" xfId="38516"/>
    <cellStyle name="Normal 52 3 3 2" xfId="38517"/>
    <cellStyle name="Normal 52 3 3 2 2" xfId="38518"/>
    <cellStyle name="Normal 52 3 3 2 2 2" xfId="38519"/>
    <cellStyle name="Normal 52 3 3 2 2 3" xfId="38520"/>
    <cellStyle name="Normal 52 3 3 2 3" xfId="38521"/>
    <cellStyle name="Normal 52 3 3 2 4" xfId="38522"/>
    <cellStyle name="Normal 52 3 3 3" xfId="38523"/>
    <cellStyle name="Normal 52 3 3 3 2" xfId="38524"/>
    <cellStyle name="Normal 52 3 3 3 3" xfId="38525"/>
    <cellStyle name="Normal 52 3 3 4" xfId="38526"/>
    <cellStyle name="Normal 52 3 3 5" xfId="38527"/>
    <cellStyle name="Normal 52 3 4" xfId="38528"/>
    <cellStyle name="Normal 52 3 4 2" xfId="38529"/>
    <cellStyle name="Normal 52 3 4 2 2" xfId="38530"/>
    <cellStyle name="Normal 52 3 4 2 2 2" xfId="38531"/>
    <cellStyle name="Normal 52 3 4 2 2 3" xfId="38532"/>
    <cellStyle name="Normal 52 3 4 2 3" xfId="38533"/>
    <cellStyle name="Normal 52 3 4 2 4" xfId="38534"/>
    <cellStyle name="Normal 52 3 4 3" xfId="38535"/>
    <cellStyle name="Normal 52 3 4 3 2" xfId="38536"/>
    <cellStyle name="Normal 52 3 4 3 3" xfId="38537"/>
    <cellStyle name="Normal 52 3 4 4" xfId="38538"/>
    <cellStyle name="Normal 52 3 4 5" xfId="38539"/>
    <cellStyle name="Normal 52 3 5" xfId="38540"/>
    <cellStyle name="Normal 52 3 5 2" xfId="38541"/>
    <cellStyle name="Normal 52 3 5 2 2" xfId="38542"/>
    <cellStyle name="Normal 52 3 5 2 3" xfId="38543"/>
    <cellStyle name="Normal 52 3 5 3" xfId="38544"/>
    <cellStyle name="Normal 52 3 5 4" xfId="38545"/>
    <cellStyle name="Normal 52 3 6" xfId="38546"/>
    <cellStyle name="Normal 52 3 6 2" xfId="38547"/>
    <cellStyle name="Normal 52 3 6 3" xfId="38548"/>
    <cellStyle name="Normal 52 3 7" xfId="38549"/>
    <cellStyle name="Normal 52 3 8" xfId="38550"/>
    <cellStyle name="Normal 52 3 9" xfId="38551"/>
    <cellStyle name="Normal 52 4" xfId="38552"/>
    <cellStyle name="Normal 52 4 2" xfId="38553"/>
    <cellStyle name="Normal 52 4 2 2" xfId="38554"/>
    <cellStyle name="Normal 52 4 2 2 2" xfId="38555"/>
    <cellStyle name="Normal 52 4 2 2 3" xfId="38556"/>
    <cellStyle name="Normal 52 4 2 3" xfId="38557"/>
    <cellStyle name="Normal 52 4 2 4" xfId="38558"/>
    <cellStyle name="Normal 52 4 3" xfId="38559"/>
    <cellStyle name="Normal 52 4 3 2" xfId="38560"/>
    <cellStyle name="Normal 52 4 3 3" xfId="38561"/>
    <cellStyle name="Normal 52 4 4" xfId="38562"/>
    <cellStyle name="Normal 52 4 5" xfId="38563"/>
    <cellStyle name="Normal 52 5" xfId="38564"/>
    <cellStyle name="Normal 52 5 2" xfId="38565"/>
    <cellStyle name="Normal 52 5 2 2" xfId="38566"/>
    <cellStyle name="Normal 52 5 2 2 2" xfId="38567"/>
    <cellStyle name="Normal 52 5 2 2 3" xfId="38568"/>
    <cellStyle name="Normal 52 5 2 3" xfId="38569"/>
    <cellStyle name="Normal 52 5 2 4" xfId="38570"/>
    <cellStyle name="Normal 52 5 3" xfId="38571"/>
    <cellStyle name="Normal 52 5 3 2" xfId="38572"/>
    <cellStyle name="Normal 52 5 3 3" xfId="38573"/>
    <cellStyle name="Normal 52 5 4" xfId="38574"/>
    <cellStyle name="Normal 52 5 5" xfId="38575"/>
    <cellStyle name="Normal 52 6" xfId="38576"/>
    <cellStyle name="Normal 52 6 2" xfId="38577"/>
    <cellStyle name="Normal 52 6 2 2" xfId="38578"/>
    <cellStyle name="Normal 52 6 2 2 2" xfId="38579"/>
    <cellStyle name="Normal 52 6 2 2 3" xfId="38580"/>
    <cellStyle name="Normal 52 6 2 3" xfId="38581"/>
    <cellStyle name="Normal 52 6 2 4" xfId="38582"/>
    <cellStyle name="Normal 52 6 3" xfId="38583"/>
    <cellStyle name="Normal 52 6 3 2" xfId="38584"/>
    <cellStyle name="Normal 52 6 3 3" xfId="38585"/>
    <cellStyle name="Normal 52 6 4" xfId="38586"/>
    <cellStyle name="Normal 52 6 5" xfId="38587"/>
    <cellStyle name="Normal 52 7" xfId="38588"/>
    <cellStyle name="Normal 52 7 2" xfId="38589"/>
    <cellStyle name="Normal 52 7 2 2" xfId="38590"/>
    <cellStyle name="Normal 52 7 2 2 2" xfId="38591"/>
    <cellStyle name="Normal 52 7 2 2 3" xfId="38592"/>
    <cellStyle name="Normal 52 7 2 3" xfId="38593"/>
    <cellStyle name="Normal 52 7 2 4" xfId="38594"/>
    <cellStyle name="Normal 52 7 3" xfId="38595"/>
    <cellStyle name="Normal 52 7 3 2" xfId="38596"/>
    <cellStyle name="Normal 52 7 3 3" xfId="38597"/>
    <cellStyle name="Normal 52 7 4" xfId="38598"/>
    <cellStyle name="Normal 52 7 5" xfId="38599"/>
    <cellStyle name="Normal 52 8" xfId="38600"/>
    <cellStyle name="Normal 52 8 2" xfId="38601"/>
    <cellStyle name="Normal 52 8 2 2" xfId="38602"/>
    <cellStyle name="Normal 52 8 2 3" xfId="38603"/>
    <cellStyle name="Normal 52 8 3" xfId="38604"/>
    <cellStyle name="Normal 52 8 4" xfId="38605"/>
    <cellStyle name="Normal 52 9" xfId="38606"/>
    <cellStyle name="Normal 52 9 2" xfId="38607"/>
    <cellStyle name="Normal 53" xfId="38608"/>
    <cellStyle name="Normal 53 10" xfId="38609"/>
    <cellStyle name="Normal 53 10 2" xfId="38610"/>
    <cellStyle name="Normal 53 10 3" xfId="38611"/>
    <cellStyle name="Normal 53 10 4" xfId="38612"/>
    <cellStyle name="Normal 53 10 5" xfId="38613"/>
    <cellStyle name="Normal 53 11" xfId="38614"/>
    <cellStyle name="Normal 53 11 2" xfId="38615"/>
    <cellStyle name="Normal 53 11 3" xfId="38616"/>
    <cellStyle name="Normal 53 11 4" xfId="38617"/>
    <cellStyle name="Normal 53 12" xfId="38618"/>
    <cellStyle name="Normal 53 12 2" xfId="38619"/>
    <cellStyle name="Normal 53 12 3" xfId="38620"/>
    <cellStyle name="Normal 53 12 4" xfId="38621"/>
    <cellStyle name="Normal 53 13" xfId="38622"/>
    <cellStyle name="Normal 53 13 2" xfId="38623"/>
    <cellStyle name="Normal 53 13 3" xfId="38624"/>
    <cellStyle name="Normal 53 13 4" xfId="38625"/>
    <cellStyle name="Normal 53 14" xfId="38626"/>
    <cellStyle name="Normal 53 14 2" xfId="38627"/>
    <cellStyle name="Normal 53 14 3" xfId="38628"/>
    <cellStyle name="Normal 53 14 4" xfId="38629"/>
    <cellStyle name="Normal 53 15" xfId="38630"/>
    <cellStyle name="Normal 53 15 2" xfId="38631"/>
    <cellStyle name="Normal 53 15 3" xfId="38632"/>
    <cellStyle name="Normal 53 15 4" xfId="38633"/>
    <cellStyle name="Normal 53 16" xfId="38634"/>
    <cellStyle name="Normal 53 17" xfId="38635"/>
    <cellStyle name="Normal 53 17 2" xfId="38636"/>
    <cellStyle name="Normal 53 17 3" xfId="38637"/>
    <cellStyle name="Normal 53 17 4" xfId="38638"/>
    <cellStyle name="Normal 53 18" xfId="38639"/>
    <cellStyle name="Normal 53 19" xfId="38640"/>
    <cellStyle name="Normal 53 2" xfId="38641"/>
    <cellStyle name="Normal 53 2 2" xfId="38642"/>
    <cellStyle name="Normal 53 2 2 10" xfId="38643"/>
    <cellStyle name="Normal 53 2 2 2" xfId="38644"/>
    <cellStyle name="Normal 53 2 2 2 2" xfId="38645"/>
    <cellStyle name="Normal 53 2 2 2 2 2" xfId="38646"/>
    <cellStyle name="Normal 53 2 2 2 2 2 2" xfId="38647"/>
    <cellStyle name="Normal 53 2 2 2 2 2 3" xfId="38648"/>
    <cellStyle name="Normal 53 2 2 2 2 3" xfId="38649"/>
    <cellStyle name="Normal 53 2 2 2 2 4" xfId="38650"/>
    <cellStyle name="Normal 53 2 2 2 3" xfId="38651"/>
    <cellStyle name="Normal 53 2 2 2 3 2" xfId="38652"/>
    <cellStyle name="Normal 53 2 2 2 3 3" xfId="38653"/>
    <cellStyle name="Normal 53 2 2 2 4" xfId="38654"/>
    <cellStyle name="Normal 53 2 2 2 5" xfId="38655"/>
    <cellStyle name="Normal 53 2 2 3" xfId="38656"/>
    <cellStyle name="Normal 53 2 2 3 2" xfId="38657"/>
    <cellStyle name="Normal 53 2 2 3 2 2" xfId="38658"/>
    <cellStyle name="Normal 53 2 2 3 2 2 2" xfId="38659"/>
    <cellStyle name="Normal 53 2 2 3 2 2 3" xfId="38660"/>
    <cellStyle name="Normal 53 2 2 3 2 3" xfId="38661"/>
    <cellStyle name="Normal 53 2 2 3 2 4" xfId="38662"/>
    <cellStyle name="Normal 53 2 2 3 3" xfId="38663"/>
    <cellStyle name="Normal 53 2 2 3 3 2" xfId="38664"/>
    <cellStyle name="Normal 53 2 2 3 3 3" xfId="38665"/>
    <cellStyle name="Normal 53 2 2 3 4" xfId="38666"/>
    <cellStyle name="Normal 53 2 2 3 5" xfId="38667"/>
    <cellStyle name="Normal 53 2 2 4" xfId="38668"/>
    <cellStyle name="Normal 53 2 2 4 2" xfId="38669"/>
    <cellStyle name="Normal 53 2 2 4 2 2" xfId="38670"/>
    <cellStyle name="Normal 53 2 2 4 2 2 2" xfId="38671"/>
    <cellStyle name="Normal 53 2 2 4 2 2 3" xfId="38672"/>
    <cellStyle name="Normal 53 2 2 4 2 3" xfId="38673"/>
    <cellStyle name="Normal 53 2 2 4 2 4" xfId="38674"/>
    <cellStyle name="Normal 53 2 2 4 3" xfId="38675"/>
    <cellStyle name="Normal 53 2 2 4 3 2" xfId="38676"/>
    <cellStyle name="Normal 53 2 2 4 3 3" xfId="38677"/>
    <cellStyle name="Normal 53 2 2 4 4" xfId="38678"/>
    <cellStyle name="Normal 53 2 2 4 5" xfId="38679"/>
    <cellStyle name="Normal 53 2 2 5" xfId="38680"/>
    <cellStyle name="Normal 53 2 2 5 2" xfId="38681"/>
    <cellStyle name="Normal 53 2 2 5 2 2" xfId="38682"/>
    <cellStyle name="Normal 53 2 2 5 2 3" xfId="38683"/>
    <cellStyle name="Normal 53 2 2 5 3" xfId="38684"/>
    <cellStyle name="Normal 53 2 2 5 4" xfId="38685"/>
    <cellStyle name="Normal 53 2 2 6" xfId="38686"/>
    <cellStyle name="Normal 53 2 2 6 2" xfId="38687"/>
    <cellStyle name="Normal 53 2 2 6 3" xfId="38688"/>
    <cellStyle name="Normal 53 2 2 7" xfId="38689"/>
    <cellStyle name="Normal 53 2 2 8" xfId="38690"/>
    <cellStyle name="Normal 53 2 2 9" xfId="38691"/>
    <cellStyle name="Normal 53 2 3" xfId="38692"/>
    <cellStyle name="Normal 53 2 3 2" xfId="38693"/>
    <cellStyle name="Normal 53 2 3 2 2" xfId="38694"/>
    <cellStyle name="Normal 53 2 3 2 2 2" xfId="38695"/>
    <cellStyle name="Normal 53 2 3 2 2 3" xfId="38696"/>
    <cellStyle name="Normal 53 2 3 2 3" xfId="38697"/>
    <cellStyle name="Normal 53 2 3 2 4" xfId="38698"/>
    <cellStyle name="Normal 53 2 3 3" xfId="38699"/>
    <cellStyle name="Normal 53 2 3 3 2" xfId="38700"/>
    <cellStyle name="Normal 53 2 3 3 3" xfId="38701"/>
    <cellStyle name="Normal 53 2 3 4" xfId="38702"/>
    <cellStyle name="Normal 53 2 3 5" xfId="38703"/>
    <cellStyle name="Normal 53 2 3 6" xfId="38704"/>
    <cellStyle name="Normal 53 2 3 7" xfId="38705"/>
    <cellStyle name="Normal 53 2 4" xfId="38706"/>
    <cellStyle name="Normal 53 2 4 2" xfId="38707"/>
    <cellStyle name="Normal 53 2 4 2 2" xfId="38708"/>
    <cellStyle name="Normal 53 2 4 2 2 2" xfId="38709"/>
    <cellStyle name="Normal 53 2 4 2 2 3" xfId="38710"/>
    <cellStyle name="Normal 53 2 4 2 3" xfId="38711"/>
    <cellStyle name="Normal 53 2 4 2 4" xfId="38712"/>
    <cellStyle name="Normal 53 2 4 3" xfId="38713"/>
    <cellStyle name="Normal 53 2 4 3 2" xfId="38714"/>
    <cellStyle name="Normal 53 2 4 3 3" xfId="38715"/>
    <cellStyle name="Normal 53 2 4 4" xfId="38716"/>
    <cellStyle name="Normal 53 2 4 5" xfId="38717"/>
    <cellStyle name="Normal 53 2 4 6" xfId="38718"/>
    <cellStyle name="Normal 53 2 5" xfId="38719"/>
    <cellStyle name="Normal 53 2 5 2" xfId="38720"/>
    <cellStyle name="Normal 53 2 5 2 2" xfId="38721"/>
    <cellStyle name="Normal 53 2 5 2 2 2" xfId="38722"/>
    <cellStyle name="Normal 53 2 5 2 2 3" xfId="38723"/>
    <cellStyle name="Normal 53 2 5 2 3" xfId="38724"/>
    <cellStyle name="Normal 53 2 5 2 4" xfId="38725"/>
    <cellStyle name="Normal 53 2 5 3" xfId="38726"/>
    <cellStyle name="Normal 53 2 5 3 2" xfId="38727"/>
    <cellStyle name="Normal 53 2 5 3 3" xfId="38728"/>
    <cellStyle name="Normal 53 2 5 4" xfId="38729"/>
    <cellStyle name="Normal 53 2 5 5" xfId="38730"/>
    <cellStyle name="Normal 53 2 5 6" xfId="38731"/>
    <cellStyle name="Normal 53 2 6" xfId="38732"/>
    <cellStyle name="Normal 53 2 6 2" xfId="38733"/>
    <cellStyle name="Normal 53 2 6 2 2" xfId="38734"/>
    <cellStyle name="Normal 53 2 6 2 2 2" xfId="38735"/>
    <cellStyle name="Normal 53 2 6 2 2 3" xfId="38736"/>
    <cellStyle name="Normal 53 2 6 2 3" xfId="38737"/>
    <cellStyle name="Normal 53 2 6 2 4" xfId="38738"/>
    <cellStyle name="Normal 53 2 6 3" xfId="38739"/>
    <cellStyle name="Normal 53 2 6 3 2" xfId="38740"/>
    <cellStyle name="Normal 53 2 6 3 3" xfId="38741"/>
    <cellStyle name="Normal 53 2 6 4" xfId="38742"/>
    <cellStyle name="Normal 53 2 6 5" xfId="38743"/>
    <cellStyle name="Normal 53 2 7" xfId="38744"/>
    <cellStyle name="Normal 53 2 7 2" xfId="38745"/>
    <cellStyle name="Normal 53 2 7 2 2" xfId="38746"/>
    <cellStyle name="Normal 53 2 7 2 3" xfId="38747"/>
    <cellStyle name="Normal 53 2 7 3" xfId="38748"/>
    <cellStyle name="Normal 53 2 7 4" xfId="38749"/>
    <cellStyle name="Normal 53 2 8" xfId="38750"/>
    <cellStyle name="Normal 53 20" xfId="38751"/>
    <cellStyle name="Normal 53 21" xfId="38752"/>
    <cellStyle name="Normal 53 22" xfId="38753"/>
    <cellStyle name="Normal 53 23" xfId="38754"/>
    <cellStyle name="Normal 53 24" xfId="38755"/>
    <cellStyle name="Normal 53 25" xfId="38756"/>
    <cellStyle name="Normal 53 3" xfId="38757"/>
    <cellStyle name="Normal 53 3 2" xfId="38758"/>
    <cellStyle name="Normal 53 3 2 2" xfId="38759"/>
    <cellStyle name="Normal 53 3 2 2 2" xfId="38760"/>
    <cellStyle name="Normal 53 3 2 2 2 2" xfId="38761"/>
    <cellStyle name="Normal 53 3 2 2 2 3" xfId="38762"/>
    <cellStyle name="Normal 53 3 2 2 3" xfId="38763"/>
    <cellStyle name="Normal 53 3 2 2 4" xfId="38764"/>
    <cellStyle name="Normal 53 3 2 3" xfId="38765"/>
    <cellStyle name="Normal 53 3 2 3 2" xfId="38766"/>
    <cellStyle name="Normal 53 3 2 3 3" xfId="38767"/>
    <cellStyle name="Normal 53 3 2 4" xfId="38768"/>
    <cellStyle name="Normal 53 3 2 5" xfId="38769"/>
    <cellStyle name="Normal 53 3 3" xfId="38770"/>
    <cellStyle name="Normal 53 3 3 2" xfId="38771"/>
    <cellStyle name="Normal 53 3 3 2 2" xfId="38772"/>
    <cellStyle name="Normal 53 3 3 2 2 2" xfId="38773"/>
    <cellStyle name="Normal 53 3 3 2 2 3" xfId="38774"/>
    <cellStyle name="Normal 53 3 3 2 3" xfId="38775"/>
    <cellStyle name="Normal 53 3 3 2 4" xfId="38776"/>
    <cellStyle name="Normal 53 3 3 3" xfId="38777"/>
    <cellStyle name="Normal 53 3 3 3 2" xfId="38778"/>
    <cellStyle name="Normal 53 3 3 3 3" xfId="38779"/>
    <cellStyle name="Normal 53 3 3 4" xfId="38780"/>
    <cellStyle name="Normal 53 3 3 5" xfId="38781"/>
    <cellStyle name="Normal 53 3 4" xfId="38782"/>
    <cellStyle name="Normal 53 3 4 2" xfId="38783"/>
    <cellStyle name="Normal 53 3 4 2 2" xfId="38784"/>
    <cellStyle name="Normal 53 3 4 2 2 2" xfId="38785"/>
    <cellStyle name="Normal 53 3 4 2 2 3" xfId="38786"/>
    <cellStyle name="Normal 53 3 4 2 3" xfId="38787"/>
    <cellStyle name="Normal 53 3 4 2 4" xfId="38788"/>
    <cellStyle name="Normal 53 3 4 3" xfId="38789"/>
    <cellStyle name="Normal 53 3 4 3 2" xfId="38790"/>
    <cellStyle name="Normal 53 3 4 3 3" xfId="38791"/>
    <cellStyle name="Normal 53 3 4 4" xfId="38792"/>
    <cellStyle name="Normal 53 3 4 5" xfId="38793"/>
    <cellStyle name="Normal 53 3 5" xfId="38794"/>
    <cellStyle name="Normal 53 3 5 2" xfId="38795"/>
    <cellStyle name="Normal 53 3 5 2 2" xfId="38796"/>
    <cellStyle name="Normal 53 3 5 2 3" xfId="38797"/>
    <cellStyle name="Normal 53 3 5 3" xfId="38798"/>
    <cellStyle name="Normal 53 3 5 4" xfId="38799"/>
    <cellStyle name="Normal 53 3 6" xfId="38800"/>
    <cellStyle name="Normal 53 3 6 2" xfId="38801"/>
    <cellStyle name="Normal 53 3 6 3" xfId="38802"/>
    <cellStyle name="Normal 53 3 7" xfId="38803"/>
    <cellStyle name="Normal 53 3 8" xfId="38804"/>
    <cellStyle name="Normal 53 3 9" xfId="38805"/>
    <cellStyle name="Normal 53 4" xfId="38806"/>
    <cellStyle name="Normal 53 4 2" xfId="38807"/>
    <cellStyle name="Normal 53 4 2 2" xfId="38808"/>
    <cellStyle name="Normal 53 4 3" xfId="38809"/>
    <cellStyle name="Normal 53 4 4" xfId="38810"/>
    <cellStyle name="Normal 53 4 5" xfId="38811"/>
    <cellStyle name="Normal 53 5" xfId="38812"/>
    <cellStyle name="Normal 53 5 2" xfId="38813"/>
    <cellStyle name="Normal 53 5 2 2" xfId="38814"/>
    <cellStyle name="Normal 53 5 2 2 2" xfId="38815"/>
    <cellStyle name="Normal 53 5 2 2 3" xfId="38816"/>
    <cellStyle name="Normal 53 5 2 3" xfId="38817"/>
    <cellStyle name="Normal 53 5 2 4" xfId="38818"/>
    <cellStyle name="Normal 53 5 3" xfId="38819"/>
    <cellStyle name="Normal 53 5 3 2" xfId="38820"/>
    <cellStyle name="Normal 53 5 3 3" xfId="38821"/>
    <cellStyle name="Normal 53 5 4" xfId="38822"/>
    <cellStyle name="Normal 53 5 5" xfId="38823"/>
    <cellStyle name="Normal 53 6" xfId="38824"/>
    <cellStyle name="Normal 53 6 2" xfId="38825"/>
    <cellStyle name="Normal 53 6 2 2" xfId="38826"/>
    <cellStyle name="Normal 53 6 2 2 2" xfId="38827"/>
    <cellStyle name="Normal 53 6 2 2 3" xfId="38828"/>
    <cellStyle name="Normal 53 6 2 3" xfId="38829"/>
    <cellStyle name="Normal 53 6 2 4" xfId="38830"/>
    <cellStyle name="Normal 53 6 3" xfId="38831"/>
    <cellStyle name="Normal 53 6 3 2" xfId="38832"/>
    <cellStyle name="Normal 53 6 3 3" xfId="38833"/>
    <cellStyle name="Normal 53 6 4" xfId="38834"/>
    <cellStyle name="Normal 53 6 5" xfId="38835"/>
    <cellStyle name="Normal 53 7" xfId="38836"/>
    <cellStyle name="Normal 53 7 2" xfId="38837"/>
    <cellStyle name="Normal 53 7 2 2" xfId="38838"/>
    <cellStyle name="Normal 53 7 2 2 2" xfId="38839"/>
    <cellStyle name="Normal 53 7 2 2 3" xfId="38840"/>
    <cellStyle name="Normal 53 7 2 3" xfId="38841"/>
    <cellStyle name="Normal 53 7 2 4" xfId="38842"/>
    <cellStyle name="Normal 53 7 3" xfId="38843"/>
    <cellStyle name="Normal 53 7 3 2" xfId="38844"/>
    <cellStyle name="Normal 53 7 3 3" xfId="38845"/>
    <cellStyle name="Normal 53 7 4" xfId="38846"/>
    <cellStyle name="Normal 53 7 5" xfId="38847"/>
    <cellStyle name="Normal 53 8" xfId="38848"/>
    <cellStyle name="Normal 53 8 2" xfId="38849"/>
    <cellStyle name="Normal 53 8 2 2" xfId="38850"/>
    <cellStyle name="Normal 53 8 2 2 2" xfId="38851"/>
    <cellStyle name="Normal 53 8 2 2 3" xfId="38852"/>
    <cellStyle name="Normal 53 8 2 3" xfId="38853"/>
    <cellStyle name="Normal 53 8 2 4" xfId="38854"/>
    <cellStyle name="Normal 53 8 3" xfId="38855"/>
    <cellStyle name="Normal 53 8 3 2" xfId="38856"/>
    <cellStyle name="Normal 53 8 3 3" xfId="38857"/>
    <cellStyle name="Normal 53 8 4" xfId="38858"/>
    <cellStyle name="Normal 53 8 5" xfId="38859"/>
    <cellStyle name="Normal 53 9" xfId="38860"/>
    <cellStyle name="Normal 53 9 2" xfId="38861"/>
    <cellStyle name="Normal 53 9 2 2" xfId="38862"/>
    <cellStyle name="Normal 53 9 2 3" xfId="38863"/>
    <cellStyle name="Normal 53 9 3" xfId="38864"/>
    <cellStyle name="Normal 53 9 4" xfId="38865"/>
    <cellStyle name="Normal 54" xfId="38866"/>
    <cellStyle name="Normal 54 2" xfId="38867"/>
    <cellStyle name="Normal 54 2 2" xfId="38868"/>
    <cellStyle name="Normal 54 3" xfId="38869"/>
    <cellStyle name="Normal 54 3 2" xfId="38870"/>
    <cellStyle name="Normal 54 4" xfId="38871"/>
    <cellStyle name="Normal 54 5" xfId="38872"/>
    <cellStyle name="Normal 55" xfId="38873"/>
    <cellStyle name="Normal 55 2" xfId="38874"/>
    <cellStyle name="Normal 55 2 2" xfId="38875"/>
    <cellStyle name="Normal 55 3" xfId="38876"/>
    <cellStyle name="Normal 56" xfId="38877"/>
    <cellStyle name="Normal 56 2" xfId="38878"/>
    <cellStyle name="Normal 56 2 2" xfId="38879"/>
    <cellStyle name="Normal 56 3" xfId="38880"/>
    <cellStyle name="Normal 57" xfId="38881"/>
    <cellStyle name="Normal 57 2" xfId="38882"/>
    <cellStyle name="Normal 57 2 2" xfId="38883"/>
    <cellStyle name="Normal 57 3" xfId="38884"/>
    <cellStyle name="Normal 57 3 2" xfId="38885"/>
    <cellStyle name="Normal 57 4" xfId="38886"/>
    <cellStyle name="Normal 57 5" xfId="38887"/>
    <cellStyle name="Normal 58" xfId="38888"/>
    <cellStyle name="Normal 58 2" xfId="38889"/>
    <cellStyle name="Normal 58 2 2" xfId="38890"/>
    <cellStyle name="Normal 58 3" xfId="38891"/>
    <cellStyle name="Normal 58 3 2" xfId="38892"/>
    <cellStyle name="Normal 58 3 3" xfId="38893"/>
    <cellStyle name="Normal 58 4" xfId="38894"/>
    <cellStyle name="Normal 59" xfId="38895"/>
    <cellStyle name="Normal 59 2" xfId="38896"/>
    <cellStyle name="Normal 59 2 2" xfId="38897"/>
    <cellStyle name="Normal 59 3" xfId="38898"/>
    <cellStyle name="Normal 59 3 2" xfId="38899"/>
    <cellStyle name="Normal 59 3 3" xfId="38900"/>
    <cellStyle name="Normal 59 4" xfId="38901"/>
    <cellStyle name="Normal 59 4 2" xfId="38902"/>
    <cellStyle name="Normal 59 4 3" xfId="38903"/>
    <cellStyle name="Normal 6" xfId="38904"/>
    <cellStyle name="Normal 6 10" xfId="38905"/>
    <cellStyle name="Normal 6 10 2" xfId="38906"/>
    <cellStyle name="Normal 6 10 3" xfId="38907"/>
    <cellStyle name="Normal 6 10 4" xfId="38908"/>
    <cellStyle name="Normal 6 11" xfId="38909"/>
    <cellStyle name="Normal 6 11 2" xfId="38910"/>
    <cellStyle name="Normal 6 11 3" xfId="38911"/>
    <cellStyle name="Normal 6 11 4" xfId="38912"/>
    <cellStyle name="Normal 6 12" xfId="38913"/>
    <cellStyle name="Normal 6 12 2" xfId="38914"/>
    <cellStyle name="Normal 6 12 3" xfId="38915"/>
    <cellStyle name="Normal 6 12 4" xfId="38916"/>
    <cellStyle name="Normal 6 13" xfId="38917"/>
    <cellStyle name="Normal 6 13 2" xfId="38918"/>
    <cellStyle name="Normal 6 13 3" xfId="38919"/>
    <cellStyle name="Normal 6 13 4" xfId="38920"/>
    <cellStyle name="Normal 6 14" xfId="38921"/>
    <cellStyle name="Normal 6 14 2" xfId="38922"/>
    <cellStyle name="Normal 6 14 3" xfId="38923"/>
    <cellStyle name="Normal 6 14 4" xfId="38924"/>
    <cellStyle name="Normal 6 15" xfId="38925"/>
    <cellStyle name="Normal 6 15 2" xfId="38926"/>
    <cellStyle name="Normal 6 15 3" xfId="38927"/>
    <cellStyle name="Normal 6 15 4" xfId="38928"/>
    <cellStyle name="Normal 6 16" xfId="38929"/>
    <cellStyle name="Normal 6 17" xfId="38930"/>
    <cellStyle name="Normal 6 17 2" xfId="38931"/>
    <cellStyle name="Normal 6 17 2 2" xfId="38932"/>
    <cellStyle name="Normal 6 17 3" xfId="38933"/>
    <cellStyle name="Normal 6 17 4" xfId="38934"/>
    <cellStyle name="Normal 6 17 5" xfId="38935"/>
    <cellStyle name="Normal 6 18" xfId="38936"/>
    <cellStyle name="Normal 6 18 2" xfId="38937"/>
    <cellStyle name="Normal 6 18 2 2" xfId="38938"/>
    <cellStyle name="Normal 6 18 3" xfId="38939"/>
    <cellStyle name="Normal 6 18 4" xfId="38940"/>
    <cellStyle name="Normal 6 19" xfId="38941"/>
    <cellStyle name="Normal 6 2" xfId="38942"/>
    <cellStyle name="Normal 6 2 2" xfId="38943"/>
    <cellStyle name="Normal 6 2 2 2" xfId="38944"/>
    <cellStyle name="Normal 6 2 2 2 2" xfId="38945"/>
    <cellStyle name="Normal 6 2 2 2 3" xfId="38946"/>
    <cellStyle name="Normal 6 2 2 3" xfId="38947"/>
    <cellStyle name="Normal 6 2 2 3 2" xfId="38948"/>
    <cellStyle name="Normal 6 2 2 4" xfId="38949"/>
    <cellStyle name="Normal 6 2 3" xfId="38950"/>
    <cellStyle name="Normal 6 2 3 2" xfId="38951"/>
    <cellStyle name="Normal 6 2 3 3" xfId="38952"/>
    <cellStyle name="Normal 6 2 4" xfId="38953"/>
    <cellStyle name="Normal 6 2 4 2" xfId="38954"/>
    <cellStyle name="Normal 6 2 5" xfId="38955"/>
    <cellStyle name="Normal 6 2 5 2" xfId="38956"/>
    <cellStyle name="Normal 6 2 6" xfId="38957"/>
    <cellStyle name="Normal 6 2 7" xfId="38958"/>
    <cellStyle name="Normal 6 20" xfId="38959"/>
    <cellStyle name="Normal 6 21" xfId="38960"/>
    <cellStyle name="Normal 6 22" xfId="38961"/>
    <cellStyle name="Normal 6 23" xfId="38962"/>
    <cellStyle name="Normal 6 24" xfId="38963"/>
    <cellStyle name="Normal 6 25" xfId="38964"/>
    <cellStyle name="Normal 6 26" xfId="38965"/>
    <cellStyle name="Normal 6 3" xfId="38966"/>
    <cellStyle name="Normal 6 3 2" xfId="38967"/>
    <cellStyle name="Normal 6 3 2 2" xfId="38968"/>
    <cellStyle name="Normal 6 3 2 3" xfId="38969"/>
    <cellStyle name="Normal 6 3 3" xfId="38970"/>
    <cellStyle name="Normal 6 3 3 2" xfId="38971"/>
    <cellStyle name="Normal 6 3 3 2 2" xfId="38972"/>
    <cellStyle name="Normal 6 3 3 2 2 2" xfId="38973"/>
    <cellStyle name="Normal 6 3 3 2 2 2 2" xfId="38974"/>
    <cellStyle name="Normal 6 3 3 2 2 2 2 2" xfId="38975"/>
    <cellStyle name="Normal 6 3 3 2 2 2 2 3" xfId="38976"/>
    <cellStyle name="Normal 6 3 3 2 2 2 3" xfId="38977"/>
    <cellStyle name="Normal 6 3 3 2 2 2 4" xfId="38978"/>
    <cellStyle name="Normal 6 3 3 2 2 3" xfId="38979"/>
    <cellStyle name="Normal 6 3 3 2 2 3 2" xfId="38980"/>
    <cellStyle name="Normal 6 3 3 2 2 3 3" xfId="38981"/>
    <cellStyle name="Normal 6 3 3 2 2 4" xfId="38982"/>
    <cellStyle name="Normal 6 3 3 2 2 5" xfId="38983"/>
    <cellStyle name="Normal 6 3 3 2 3" xfId="38984"/>
    <cellStyle name="Normal 6 3 3 2 3 2" xfId="38985"/>
    <cellStyle name="Normal 6 3 3 2 3 2 2" xfId="38986"/>
    <cellStyle name="Normal 6 3 3 2 3 2 2 2" xfId="38987"/>
    <cellStyle name="Normal 6 3 3 2 3 2 2 3" xfId="38988"/>
    <cellStyle name="Normal 6 3 3 2 3 2 3" xfId="38989"/>
    <cellStyle name="Normal 6 3 3 2 3 2 4" xfId="38990"/>
    <cellStyle name="Normal 6 3 3 2 3 3" xfId="38991"/>
    <cellStyle name="Normal 6 3 3 2 3 3 2" xfId="38992"/>
    <cellStyle name="Normal 6 3 3 2 3 3 3" xfId="38993"/>
    <cellStyle name="Normal 6 3 3 2 3 4" xfId="38994"/>
    <cellStyle name="Normal 6 3 3 2 3 5" xfId="38995"/>
    <cellStyle name="Normal 6 3 3 2 4" xfId="38996"/>
    <cellStyle name="Normal 6 3 3 2 4 2" xfId="38997"/>
    <cellStyle name="Normal 6 3 3 2 4 2 2" xfId="38998"/>
    <cellStyle name="Normal 6 3 3 2 4 2 2 2" xfId="38999"/>
    <cellStyle name="Normal 6 3 3 2 4 2 2 3" xfId="39000"/>
    <cellStyle name="Normal 6 3 3 2 4 2 3" xfId="39001"/>
    <cellStyle name="Normal 6 3 3 2 4 2 4" xfId="39002"/>
    <cellStyle name="Normal 6 3 3 2 4 3" xfId="39003"/>
    <cellStyle name="Normal 6 3 3 2 4 3 2" xfId="39004"/>
    <cellStyle name="Normal 6 3 3 2 4 3 3" xfId="39005"/>
    <cellStyle name="Normal 6 3 3 2 4 4" xfId="39006"/>
    <cellStyle name="Normal 6 3 3 2 4 5" xfId="39007"/>
    <cellStyle name="Normal 6 3 3 2 5" xfId="39008"/>
    <cellStyle name="Normal 6 3 3 2 5 2" xfId="39009"/>
    <cellStyle name="Normal 6 3 3 2 5 2 2" xfId="39010"/>
    <cellStyle name="Normal 6 3 3 2 5 2 3" xfId="39011"/>
    <cellStyle name="Normal 6 3 3 2 5 3" xfId="39012"/>
    <cellStyle name="Normal 6 3 3 2 5 4" xfId="39013"/>
    <cellStyle name="Normal 6 3 3 2 6" xfId="39014"/>
    <cellStyle name="Normal 6 3 3 2 6 2" xfId="39015"/>
    <cellStyle name="Normal 6 3 3 2 6 3" xfId="39016"/>
    <cellStyle name="Normal 6 3 3 2 7" xfId="39017"/>
    <cellStyle name="Normal 6 3 3 2 8" xfId="39018"/>
    <cellStyle name="Normal 6 3 3 2 9" xfId="39019"/>
    <cellStyle name="Normal 6 3 3 3" xfId="39020"/>
    <cellStyle name="Normal 6 3 3 3 2" xfId="39021"/>
    <cellStyle name="Normal 6 3 3 3 2 2" xfId="39022"/>
    <cellStyle name="Normal 6 3 3 3 2 2 2" xfId="39023"/>
    <cellStyle name="Normal 6 3 3 3 2 2 3" xfId="39024"/>
    <cellStyle name="Normal 6 3 3 3 2 3" xfId="39025"/>
    <cellStyle name="Normal 6 3 3 3 2 4" xfId="39026"/>
    <cellStyle name="Normal 6 3 3 3 3" xfId="39027"/>
    <cellStyle name="Normal 6 3 3 3 3 2" xfId="39028"/>
    <cellStyle name="Normal 6 3 3 3 3 3" xfId="39029"/>
    <cellStyle name="Normal 6 3 3 3 4" xfId="39030"/>
    <cellStyle name="Normal 6 3 3 3 5" xfId="39031"/>
    <cellStyle name="Normal 6 3 3 4" xfId="39032"/>
    <cellStyle name="Normal 6 3 3 4 2" xfId="39033"/>
    <cellStyle name="Normal 6 3 3 4 2 2" xfId="39034"/>
    <cellStyle name="Normal 6 3 3 4 2 2 2" xfId="39035"/>
    <cellStyle name="Normal 6 3 3 4 2 2 3" xfId="39036"/>
    <cellStyle name="Normal 6 3 3 4 2 3" xfId="39037"/>
    <cellStyle name="Normal 6 3 3 4 2 4" xfId="39038"/>
    <cellStyle name="Normal 6 3 3 4 3" xfId="39039"/>
    <cellStyle name="Normal 6 3 3 4 3 2" xfId="39040"/>
    <cellStyle name="Normal 6 3 3 4 3 3" xfId="39041"/>
    <cellStyle name="Normal 6 3 3 4 4" xfId="39042"/>
    <cellStyle name="Normal 6 3 3 4 5" xfId="39043"/>
    <cellStyle name="Normal 6 3 3 5" xfId="39044"/>
    <cellStyle name="Normal 6 3 3 5 2" xfId="39045"/>
    <cellStyle name="Normal 6 3 3 5 2 2" xfId="39046"/>
    <cellStyle name="Normal 6 3 3 5 2 2 2" xfId="39047"/>
    <cellStyle name="Normal 6 3 3 5 2 2 3" xfId="39048"/>
    <cellStyle name="Normal 6 3 3 5 2 3" xfId="39049"/>
    <cellStyle name="Normal 6 3 3 5 2 4" xfId="39050"/>
    <cellStyle name="Normal 6 3 3 5 3" xfId="39051"/>
    <cellStyle name="Normal 6 3 3 5 3 2" xfId="39052"/>
    <cellStyle name="Normal 6 3 3 5 3 3" xfId="39053"/>
    <cellStyle name="Normal 6 3 3 5 4" xfId="39054"/>
    <cellStyle name="Normal 6 3 3 5 5" xfId="39055"/>
    <cellStyle name="Normal 6 3 3 6" xfId="39056"/>
    <cellStyle name="Normal 6 3 3 6 2" xfId="39057"/>
    <cellStyle name="Normal 6 3 3 6 2 2" xfId="39058"/>
    <cellStyle name="Normal 6 3 3 6 2 2 2" xfId="39059"/>
    <cellStyle name="Normal 6 3 3 6 2 2 3" xfId="39060"/>
    <cellStyle name="Normal 6 3 3 6 2 3" xfId="39061"/>
    <cellStyle name="Normal 6 3 3 6 2 4" xfId="39062"/>
    <cellStyle name="Normal 6 3 3 6 3" xfId="39063"/>
    <cellStyle name="Normal 6 3 3 6 3 2" xfId="39064"/>
    <cellStyle name="Normal 6 3 3 6 3 3" xfId="39065"/>
    <cellStyle name="Normal 6 3 3 6 4" xfId="39066"/>
    <cellStyle name="Normal 6 3 3 6 5" xfId="39067"/>
    <cellStyle name="Normal 6 3 3 7" xfId="39068"/>
    <cellStyle name="Normal 6 3 3 7 2" xfId="39069"/>
    <cellStyle name="Normal 6 3 3 7 2 2" xfId="39070"/>
    <cellStyle name="Normal 6 3 3 7 2 3" xfId="39071"/>
    <cellStyle name="Normal 6 3 3 7 3" xfId="39072"/>
    <cellStyle name="Normal 6 3 3 7 4" xfId="39073"/>
    <cellStyle name="Normal 6 3 3 8" xfId="39074"/>
    <cellStyle name="Normal 6 3 4" xfId="39075"/>
    <cellStyle name="Normal 6 3 4 2" xfId="39076"/>
    <cellStyle name="Normal 6 3 4 2 2" xfId="39077"/>
    <cellStyle name="Normal 6 3 4 2 2 2" xfId="39078"/>
    <cellStyle name="Normal 6 3 4 2 2 2 2" xfId="39079"/>
    <cellStyle name="Normal 6 3 4 2 2 2 3" xfId="39080"/>
    <cellStyle name="Normal 6 3 4 2 2 3" xfId="39081"/>
    <cellStyle name="Normal 6 3 4 2 2 4" xfId="39082"/>
    <cellStyle name="Normal 6 3 4 2 3" xfId="39083"/>
    <cellStyle name="Normal 6 3 4 2 3 2" xfId="39084"/>
    <cellStyle name="Normal 6 3 4 2 3 3" xfId="39085"/>
    <cellStyle name="Normal 6 3 4 2 4" xfId="39086"/>
    <cellStyle name="Normal 6 3 4 2 5" xfId="39087"/>
    <cellStyle name="Normal 6 3 4 3" xfId="39088"/>
    <cellStyle name="Normal 6 3 4 3 2" xfId="39089"/>
    <cellStyle name="Normal 6 3 4 3 2 2" xfId="39090"/>
    <cellStyle name="Normal 6 3 4 3 2 2 2" xfId="39091"/>
    <cellStyle name="Normal 6 3 4 3 2 2 3" xfId="39092"/>
    <cellStyle name="Normal 6 3 4 3 2 3" xfId="39093"/>
    <cellStyle name="Normal 6 3 4 3 2 4" xfId="39094"/>
    <cellStyle name="Normal 6 3 4 3 3" xfId="39095"/>
    <cellStyle name="Normal 6 3 4 3 3 2" xfId="39096"/>
    <cellStyle name="Normal 6 3 4 3 3 3" xfId="39097"/>
    <cellStyle name="Normal 6 3 4 3 4" xfId="39098"/>
    <cellStyle name="Normal 6 3 4 3 5" xfId="39099"/>
    <cellStyle name="Normal 6 3 4 4" xfId="39100"/>
    <cellStyle name="Normal 6 3 4 4 2" xfId="39101"/>
    <cellStyle name="Normal 6 3 4 4 2 2" xfId="39102"/>
    <cellStyle name="Normal 6 3 4 4 2 2 2" xfId="39103"/>
    <cellStyle name="Normal 6 3 4 4 2 2 3" xfId="39104"/>
    <cellStyle name="Normal 6 3 4 4 2 3" xfId="39105"/>
    <cellStyle name="Normal 6 3 4 4 2 4" xfId="39106"/>
    <cellStyle name="Normal 6 3 4 4 3" xfId="39107"/>
    <cellStyle name="Normal 6 3 4 4 3 2" xfId="39108"/>
    <cellStyle name="Normal 6 3 4 4 3 3" xfId="39109"/>
    <cellStyle name="Normal 6 3 4 4 4" xfId="39110"/>
    <cellStyle name="Normal 6 3 4 4 5" xfId="39111"/>
    <cellStyle name="Normal 6 3 4 5" xfId="39112"/>
    <cellStyle name="Normal 6 3 4 5 2" xfId="39113"/>
    <cellStyle name="Normal 6 3 4 5 2 2" xfId="39114"/>
    <cellStyle name="Normal 6 3 4 5 2 3" xfId="39115"/>
    <cellStyle name="Normal 6 3 4 5 3" xfId="39116"/>
    <cellStyle name="Normal 6 3 4 5 4" xfId="39117"/>
    <cellStyle name="Normal 6 3 4 6" xfId="39118"/>
    <cellStyle name="Normal 6 3 4 6 2" xfId="39119"/>
    <cellStyle name="Normal 6 3 4 6 3" xfId="39120"/>
    <cellStyle name="Normal 6 3 4 7" xfId="39121"/>
    <cellStyle name="Normal 6 3 4 8" xfId="39122"/>
    <cellStyle name="Normal 6 3 4 9" xfId="39123"/>
    <cellStyle name="Normal 6 3 5" xfId="39124"/>
    <cellStyle name="Normal 6 3 5 2" xfId="39125"/>
    <cellStyle name="Normal 6 3 5 2 2" xfId="39126"/>
    <cellStyle name="Normal 6 3 5 2 2 2" xfId="39127"/>
    <cellStyle name="Normal 6 3 5 2 2 2 2" xfId="39128"/>
    <cellStyle name="Normal 6 3 5 2 2 2 3" xfId="39129"/>
    <cellStyle name="Normal 6 3 5 2 2 3" xfId="39130"/>
    <cellStyle name="Normal 6 3 5 2 2 4" xfId="39131"/>
    <cellStyle name="Normal 6 3 5 2 3" xfId="39132"/>
    <cellStyle name="Normal 6 3 5 2 3 2" xfId="39133"/>
    <cellStyle name="Normal 6 3 5 2 3 3" xfId="39134"/>
    <cellStyle name="Normal 6 3 5 2 4" xfId="39135"/>
    <cellStyle name="Normal 6 3 5 2 5" xfId="39136"/>
    <cellStyle name="Normal 6 3 5 3" xfId="39137"/>
    <cellStyle name="Normal 6 3 5 3 2" xfId="39138"/>
    <cellStyle name="Normal 6 3 5 3 2 2" xfId="39139"/>
    <cellStyle name="Normal 6 3 5 3 2 2 2" xfId="39140"/>
    <cellStyle name="Normal 6 3 5 3 2 2 3" xfId="39141"/>
    <cellStyle name="Normal 6 3 5 3 2 3" xfId="39142"/>
    <cellStyle name="Normal 6 3 5 3 2 4" xfId="39143"/>
    <cellStyle name="Normal 6 3 5 3 3" xfId="39144"/>
    <cellStyle name="Normal 6 3 5 3 3 2" xfId="39145"/>
    <cellStyle name="Normal 6 3 5 3 3 3" xfId="39146"/>
    <cellStyle name="Normal 6 3 5 3 4" xfId="39147"/>
    <cellStyle name="Normal 6 3 5 3 5" xfId="39148"/>
    <cellStyle name="Normal 6 3 5 4" xfId="39149"/>
    <cellStyle name="Normal 6 3 5 4 2" xfId="39150"/>
    <cellStyle name="Normal 6 3 5 4 2 2" xfId="39151"/>
    <cellStyle name="Normal 6 3 5 4 2 2 2" xfId="39152"/>
    <cellStyle name="Normal 6 3 5 4 2 2 3" xfId="39153"/>
    <cellStyle name="Normal 6 3 5 4 2 3" xfId="39154"/>
    <cellStyle name="Normal 6 3 5 4 2 4" xfId="39155"/>
    <cellStyle name="Normal 6 3 5 4 3" xfId="39156"/>
    <cellStyle name="Normal 6 3 5 4 3 2" xfId="39157"/>
    <cellStyle name="Normal 6 3 5 4 3 3" xfId="39158"/>
    <cellStyle name="Normal 6 3 5 4 4" xfId="39159"/>
    <cellStyle name="Normal 6 3 5 4 5" xfId="39160"/>
    <cellStyle name="Normal 6 3 5 5" xfId="39161"/>
    <cellStyle name="Normal 6 3 5 5 2" xfId="39162"/>
    <cellStyle name="Normal 6 3 5 5 2 2" xfId="39163"/>
    <cellStyle name="Normal 6 3 5 5 2 3" xfId="39164"/>
    <cellStyle name="Normal 6 3 5 5 3" xfId="39165"/>
    <cellStyle name="Normal 6 3 5 5 4" xfId="39166"/>
    <cellStyle name="Normal 6 3 5 6" xfId="39167"/>
    <cellStyle name="Normal 6 3 5 6 2" xfId="39168"/>
    <cellStyle name="Normal 6 3 5 6 3" xfId="39169"/>
    <cellStyle name="Normal 6 3 5 7" xfId="39170"/>
    <cellStyle name="Normal 6 3 5 8" xfId="39171"/>
    <cellStyle name="Normal 6 3 5 9" xfId="39172"/>
    <cellStyle name="Normal 6 3 6" xfId="39173"/>
    <cellStyle name="Normal 6 4" xfId="39174"/>
    <cellStyle name="Normal 6 4 2" xfId="39175"/>
    <cellStyle name="Normal 6 4 2 2" xfId="39176"/>
    <cellStyle name="Normal 6 4 2 3" xfId="39177"/>
    <cellStyle name="Normal 6 4 2 4" xfId="39178"/>
    <cellStyle name="Normal 6 4 3" xfId="39179"/>
    <cellStyle name="Normal 6 4 3 2" xfId="39180"/>
    <cellStyle name="Normal 6 4 4" xfId="39181"/>
    <cellStyle name="Normal 6 4 5" xfId="39182"/>
    <cellStyle name="Normal 6 5" xfId="39183"/>
    <cellStyle name="Normal 6 5 2" xfId="39184"/>
    <cellStyle name="Normal 6 5 2 2" xfId="39185"/>
    <cellStyle name="Normal 6 5 3" xfId="39186"/>
    <cellStyle name="Normal 6 5 4" xfId="39187"/>
    <cellStyle name="Normal 6 5 5" xfId="39188"/>
    <cellStyle name="Normal 6 6" xfId="39189"/>
    <cellStyle name="Normal 6 6 2" xfId="39190"/>
    <cellStyle name="Normal 6 6 2 2" xfId="39191"/>
    <cellStyle name="Normal 6 6 2 3" xfId="39192"/>
    <cellStyle name="Normal 6 6 3" xfId="39193"/>
    <cellStyle name="Normal 6 6 3 2" xfId="39194"/>
    <cellStyle name="Normal 6 6 4" xfId="39195"/>
    <cellStyle name="Normal 6 6 5" xfId="39196"/>
    <cellStyle name="Normal 6 7" xfId="39197"/>
    <cellStyle name="Normal 6 7 2" xfId="39198"/>
    <cellStyle name="Normal 6 7 2 2" xfId="39199"/>
    <cellStyle name="Normal 6 7 2 3" xfId="39200"/>
    <cellStyle name="Normal 6 7 3" xfId="39201"/>
    <cellStyle name="Normal 6 7 3 2" xfId="39202"/>
    <cellStyle name="Normal 6 7 4" xfId="39203"/>
    <cellStyle name="Normal 6 7 5" xfId="39204"/>
    <cellStyle name="Normal 6 8" xfId="39205"/>
    <cellStyle name="Normal 6 8 2" xfId="39206"/>
    <cellStyle name="Normal 6 8 3" xfId="39207"/>
    <cellStyle name="Normal 6 8 4" xfId="39208"/>
    <cellStyle name="Normal 6 9" xfId="39209"/>
    <cellStyle name="Normal 6 9 2" xfId="39210"/>
    <cellStyle name="Normal 6 9 3" xfId="39211"/>
    <cellStyle name="Normal 6 9 4" xfId="39212"/>
    <cellStyle name="Normal 60" xfId="39213"/>
    <cellStyle name="Normal 60 2" xfId="39214"/>
    <cellStyle name="Normal 60 2 2" xfId="39215"/>
    <cellStyle name="Normal 60 3" xfId="39216"/>
    <cellStyle name="Normal 60 3 2" xfId="39217"/>
    <cellStyle name="Normal 60 4" xfId="39218"/>
    <cellStyle name="Normal 60 4 2" xfId="39219"/>
    <cellStyle name="Normal 61" xfId="39220"/>
    <cellStyle name="Normal 61 2" xfId="39221"/>
    <cellStyle name="Normal 61 2 2" xfId="39222"/>
    <cellStyle name="Normal 61 3" xfId="39223"/>
    <cellStyle name="Normal 61 3 2" xfId="39224"/>
    <cellStyle name="Normal 61 4" xfId="39225"/>
    <cellStyle name="Normal 61 4 2" xfId="39226"/>
    <cellStyle name="Normal 62" xfId="39227"/>
    <cellStyle name="Normal 62 2" xfId="39228"/>
    <cellStyle name="Normal 62 2 2" xfId="39229"/>
    <cellStyle name="Normal 62 3" xfId="39230"/>
    <cellStyle name="Normal 62 3 2" xfId="39231"/>
    <cellStyle name="Normal 62 4" xfId="39232"/>
    <cellStyle name="Normal 62 4 2" xfId="39233"/>
    <cellStyle name="Normal 63" xfId="39234"/>
    <cellStyle name="Normal 63 2" xfId="39235"/>
    <cellStyle name="Normal 63 2 2" xfId="39236"/>
    <cellStyle name="Normal 63 3" xfId="39237"/>
    <cellStyle name="Normal 63 3 2" xfId="39238"/>
    <cellStyle name="Normal 63 3 3" xfId="39239"/>
    <cellStyle name="Normal 63 4" xfId="39240"/>
    <cellStyle name="Normal 63 5" xfId="39241"/>
    <cellStyle name="Normal 64" xfId="39242"/>
    <cellStyle name="Normal 64 2" xfId="39243"/>
    <cellStyle name="Normal 64 2 2" xfId="39244"/>
    <cellStyle name="Normal 64 3" xfId="39245"/>
    <cellStyle name="Normal 64 3 2" xfId="39246"/>
    <cellStyle name="Normal 64 4" xfId="39247"/>
    <cellStyle name="Normal 64 5" xfId="39248"/>
    <cellStyle name="Normal 65" xfId="39249"/>
    <cellStyle name="Normal 65 2" xfId="39250"/>
    <cellStyle name="Normal 65 2 2" xfId="39251"/>
    <cellStyle name="Normal 65 3" xfId="39252"/>
    <cellStyle name="Normal 65 3 2" xfId="39253"/>
    <cellStyle name="Normal 65 4" xfId="39254"/>
    <cellStyle name="Normal 65 4 2" xfId="39255"/>
    <cellStyle name="Normal 66" xfId="39256"/>
    <cellStyle name="Normal 66 2" xfId="39257"/>
    <cellStyle name="Normal 66 3" xfId="39258"/>
    <cellStyle name="Normal 66 4" xfId="39259"/>
    <cellStyle name="Normal 67" xfId="39260"/>
    <cellStyle name="Normal 67 2" xfId="39261"/>
    <cellStyle name="Normal 67 2 2" xfId="39262"/>
    <cellStyle name="Normal 67 2 3" xfId="39263"/>
    <cellStyle name="Normal 67 3" xfId="39264"/>
    <cellStyle name="Normal 67 3 2" xfId="39265"/>
    <cellStyle name="Normal 67 4" xfId="39266"/>
    <cellStyle name="Normal 67 5" xfId="39267"/>
    <cellStyle name="Normal 68" xfId="39268"/>
    <cellStyle name="Normal 68 2" xfId="39269"/>
    <cellStyle name="Normal 68 2 2" xfId="39270"/>
    <cellStyle name="Normal 68 3" xfId="39271"/>
    <cellStyle name="Normal 68 3 2" xfId="39272"/>
    <cellStyle name="Normal 68 4" xfId="39273"/>
    <cellStyle name="Normal 68 5" xfId="39274"/>
    <cellStyle name="Normal 68 5 10" xfId="39275"/>
    <cellStyle name="Normal 68 5 2" xfId="39276"/>
    <cellStyle name="Normal 68 5 2 2" xfId="39277"/>
    <cellStyle name="Normal 68 5 2 2 2" xfId="39278"/>
    <cellStyle name="Normal 68 5 2 2 2 2" xfId="39279"/>
    <cellStyle name="Normal 68 5 2 2 2 2 2" xfId="39280"/>
    <cellStyle name="Normal 68 5 2 2 2 2 3" xfId="39281"/>
    <cellStyle name="Normal 68 5 2 2 2 3" xfId="39282"/>
    <cellStyle name="Normal 68 5 2 2 2 4" xfId="39283"/>
    <cellStyle name="Normal 68 5 2 2 3" xfId="39284"/>
    <cellStyle name="Normal 68 5 2 2 3 2" xfId="39285"/>
    <cellStyle name="Normal 68 5 2 2 3 3" xfId="39286"/>
    <cellStyle name="Normal 68 5 2 2 4" xfId="39287"/>
    <cellStyle name="Normal 68 5 2 2 5" xfId="39288"/>
    <cellStyle name="Normal 68 5 2 3" xfId="39289"/>
    <cellStyle name="Normal 68 5 2 3 2" xfId="39290"/>
    <cellStyle name="Normal 68 5 2 3 2 2" xfId="39291"/>
    <cellStyle name="Normal 68 5 2 3 2 2 2" xfId="39292"/>
    <cellStyle name="Normal 68 5 2 3 2 2 3" xfId="39293"/>
    <cellStyle name="Normal 68 5 2 3 2 3" xfId="39294"/>
    <cellStyle name="Normal 68 5 2 3 2 4" xfId="39295"/>
    <cellStyle name="Normal 68 5 2 3 3" xfId="39296"/>
    <cellStyle name="Normal 68 5 2 3 3 2" xfId="39297"/>
    <cellStyle name="Normal 68 5 2 3 3 3" xfId="39298"/>
    <cellStyle name="Normal 68 5 2 3 4" xfId="39299"/>
    <cellStyle name="Normal 68 5 2 3 5" xfId="39300"/>
    <cellStyle name="Normal 68 5 2 4" xfId="39301"/>
    <cellStyle name="Normal 68 5 2 4 2" xfId="39302"/>
    <cellStyle name="Normal 68 5 2 4 2 2" xfId="39303"/>
    <cellStyle name="Normal 68 5 2 4 2 2 2" xfId="39304"/>
    <cellStyle name="Normal 68 5 2 4 2 2 3" xfId="39305"/>
    <cellStyle name="Normal 68 5 2 4 2 3" xfId="39306"/>
    <cellStyle name="Normal 68 5 2 4 2 4" xfId="39307"/>
    <cellStyle name="Normal 68 5 2 4 3" xfId="39308"/>
    <cellStyle name="Normal 68 5 2 4 3 2" xfId="39309"/>
    <cellStyle name="Normal 68 5 2 4 3 3" xfId="39310"/>
    <cellStyle name="Normal 68 5 2 4 4" xfId="39311"/>
    <cellStyle name="Normal 68 5 2 4 5" xfId="39312"/>
    <cellStyle name="Normal 68 5 2 5" xfId="39313"/>
    <cellStyle name="Normal 68 5 2 5 2" xfId="39314"/>
    <cellStyle name="Normal 68 5 2 5 2 2" xfId="39315"/>
    <cellStyle name="Normal 68 5 2 5 2 3" xfId="39316"/>
    <cellStyle name="Normal 68 5 2 5 3" xfId="39317"/>
    <cellStyle name="Normal 68 5 2 5 4" xfId="39318"/>
    <cellStyle name="Normal 68 5 2 6" xfId="39319"/>
    <cellStyle name="Normal 68 5 2 6 2" xfId="39320"/>
    <cellStyle name="Normal 68 5 2 6 3" xfId="39321"/>
    <cellStyle name="Normal 68 5 2 7" xfId="39322"/>
    <cellStyle name="Normal 68 5 2 7 2" xfId="39323"/>
    <cellStyle name="Normal 68 5 2 7 3" xfId="39324"/>
    <cellStyle name="Normal 68 5 2 8" xfId="39325"/>
    <cellStyle name="Normal 68 5 2 9" xfId="39326"/>
    <cellStyle name="Normal 68 5 3" xfId="39327"/>
    <cellStyle name="Normal 68 5 3 2" xfId="39328"/>
    <cellStyle name="Normal 68 5 3 2 2" xfId="39329"/>
    <cellStyle name="Normal 68 5 3 2 2 2" xfId="39330"/>
    <cellStyle name="Normal 68 5 3 2 2 2 2" xfId="39331"/>
    <cellStyle name="Normal 68 5 3 2 2 2 3" xfId="39332"/>
    <cellStyle name="Normal 68 5 3 2 2 3" xfId="39333"/>
    <cellStyle name="Normal 68 5 3 2 2 4" xfId="39334"/>
    <cellStyle name="Normal 68 5 3 2 3" xfId="39335"/>
    <cellStyle name="Normal 68 5 3 2 3 2" xfId="39336"/>
    <cellStyle name="Normal 68 5 3 2 3 3" xfId="39337"/>
    <cellStyle name="Normal 68 5 3 2 4" xfId="39338"/>
    <cellStyle name="Normal 68 5 3 2 5" xfId="39339"/>
    <cellStyle name="Normal 68 5 3 3" xfId="39340"/>
    <cellStyle name="Normal 68 5 3 3 2" xfId="39341"/>
    <cellStyle name="Normal 68 5 3 3 2 2" xfId="39342"/>
    <cellStyle name="Normal 68 5 3 3 2 3" xfId="39343"/>
    <cellStyle name="Normal 68 5 3 3 3" xfId="39344"/>
    <cellStyle name="Normal 68 5 3 3 4" xfId="39345"/>
    <cellStyle name="Normal 68 5 3 4" xfId="39346"/>
    <cellStyle name="Normal 68 5 3 4 2" xfId="39347"/>
    <cellStyle name="Normal 68 5 3 4 3" xfId="39348"/>
    <cellStyle name="Normal 68 5 3 5" xfId="39349"/>
    <cellStyle name="Normal 68 5 3 6" xfId="39350"/>
    <cellStyle name="Normal 68 5 4" xfId="39351"/>
    <cellStyle name="Normal 68 5 4 2" xfId="39352"/>
    <cellStyle name="Normal 68 5 4 2 2" xfId="39353"/>
    <cellStyle name="Normal 68 5 4 2 2 2" xfId="39354"/>
    <cellStyle name="Normal 68 5 4 2 2 2 2" xfId="39355"/>
    <cellStyle name="Normal 68 5 4 2 2 2 3" xfId="39356"/>
    <cellStyle name="Normal 68 5 4 2 2 3" xfId="39357"/>
    <cellStyle name="Normal 68 5 4 2 2 4" xfId="39358"/>
    <cellStyle name="Normal 68 5 4 2 3" xfId="39359"/>
    <cellStyle name="Normal 68 5 4 2 3 2" xfId="39360"/>
    <cellStyle name="Normal 68 5 4 2 3 3" xfId="39361"/>
    <cellStyle name="Normal 68 5 4 2 4" xfId="39362"/>
    <cellStyle name="Normal 68 5 4 2 5" xfId="39363"/>
    <cellStyle name="Normal 68 5 4 3" xfId="39364"/>
    <cellStyle name="Normal 68 5 4 3 2" xfId="39365"/>
    <cellStyle name="Normal 68 5 4 3 2 2" xfId="39366"/>
    <cellStyle name="Normal 68 5 4 3 2 3" xfId="39367"/>
    <cellStyle name="Normal 68 5 4 3 3" xfId="39368"/>
    <cellStyle name="Normal 68 5 4 3 4" xfId="39369"/>
    <cellStyle name="Normal 68 5 4 4" xfId="39370"/>
    <cellStyle name="Normal 68 5 4 4 2" xfId="39371"/>
    <cellStyle name="Normal 68 5 4 4 3" xfId="39372"/>
    <cellStyle name="Normal 68 5 4 5" xfId="39373"/>
    <cellStyle name="Normal 68 5 4 6" xfId="39374"/>
    <cellStyle name="Normal 68 5 5" xfId="39375"/>
    <cellStyle name="Normal 68 5 5 2" xfId="39376"/>
    <cellStyle name="Normal 68 5 5 2 2" xfId="39377"/>
    <cellStyle name="Normal 68 5 5 2 2 2" xfId="39378"/>
    <cellStyle name="Normal 68 5 5 2 2 3" xfId="39379"/>
    <cellStyle name="Normal 68 5 5 2 3" xfId="39380"/>
    <cellStyle name="Normal 68 5 5 2 4" xfId="39381"/>
    <cellStyle name="Normal 68 5 5 3" xfId="39382"/>
    <cellStyle name="Normal 68 5 5 3 2" xfId="39383"/>
    <cellStyle name="Normal 68 5 5 3 3" xfId="39384"/>
    <cellStyle name="Normal 68 5 5 4" xfId="39385"/>
    <cellStyle name="Normal 68 5 5 5" xfId="39386"/>
    <cellStyle name="Normal 68 5 6" xfId="39387"/>
    <cellStyle name="Normal 68 5 6 2" xfId="39388"/>
    <cellStyle name="Normal 68 5 6 2 2" xfId="39389"/>
    <cellStyle name="Normal 68 5 6 2 3" xfId="39390"/>
    <cellStyle name="Normal 68 5 6 3" xfId="39391"/>
    <cellStyle name="Normal 68 5 6 4" xfId="39392"/>
    <cellStyle name="Normal 68 5 7" xfId="39393"/>
    <cellStyle name="Normal 68 5 7 2" xfId="39394"/>
    <cellStyle name="Normal 68 5 7 3" xfId="39395"/>
    <cellStyle name="Normal 68 5 8" xfId="39396"/>
    <cellStyle name="Normal 68 5 8 2" xfId="39397"/>
    <cellStyle name="Normal 68 5 8 3" xfId="39398"/>
    <cellStyle name="Normal 68 5 9" xfId="39399"/>
    <cellStyle name="Normal 69" xfId="39400"/>
    <cellStyle name="Normal 69 2" xfId="39401"/>
    <cellStyle name="Normal 69 2 2" xfId="39402"/>
    <cellStyle name="Normal 69 3" xfId="39403"/>
    <cellStyle name="Normal 69 3 2" xfId="39404"/>
    <cellStyle name="Normal 69 4" xfId="39405"/>
    <cellStyle name="Normal 69 5" xfId="39406"/>
    <cellStyle name="Normal 69 5 10" xfId="39407"/>
    <cellStyle name="Normal 69 5 2" xfId="39408"/>
    <cellStyle name="Normal 69 5 2 2" xfId="39409"/>
    <cellStyle name="Normal 69 5 2 2 2" xfId="39410"/>
    <cellStyle name="Normal 69 5 2 2 2 2" xfId="39411"/>
    <cellStyle name="Normal 69 5 2 2 2 2 2" xfId="39412"/>
    <cellStyle name="Normal 69 5 2 2 2 2 3" xfId="39413"/>
    <cellStyle name="Normal 69 5 2 2 2 3" xfId="39414"/>
    <cellStyle name="Normal 69 5 2 2 2 4" xfId="39415"/>
    <cellStyle name="Normal 69 5 2 2 3" xfId="39416"/>
    <cellStyle name="Normal 69 5 2 2 3 2" xfId="39417"/>
    <cellStyle name="Normal 69 5 2 2 3 3" xfId="39418"/>
    <cellStyle name="Normal 69 5 2 2 4" xfId="39419"/>
    <cellStyle name="Normal 69 5 2 2 5" xfId="39420"/>
    <cellStyle name="Normal 69 5 2 3" xfId="39421"/>
    <cellStyle name="Normal 69 5 2 3 2" xfId="39422"/>
    <cellStyle name="Normal 69 5 2 3 2 2" xfId="39423"/>
    <cellStyle name="Normal 69 5 2 3 2 2 2" xfId="39424"/>
    <cellStyle name="Normal 69 5 2 3 2 2 3" xfId="39425"/>
    <cellStyle name="Normal 69 5 2 3 2 3" xfId="39426"/>
    <cellStyle name="Normal 69 5 2 3 2 4" xfId="39427"/>
    <cellStyle name="Normal 69 5 2 3 3" xfId="39428"/>
    <cellStyle name="Normal 69 5 2 3 3 2" xfId="39429"/>
    <cellStyle name="Normal 69 5 2 3 3 3" xfId="39430"/>
    <cellStyle name="Normal 69 5 2 3 4" xfId="39431"/>
    <cellStyle name="Normal 69 5 2 3 5" xfId="39432"/>
    <cellStyle name="Normal 69 5 2 4" xfId="39433"/>
    <cellStyle name="Normal 69 5 2 4 2" xfId="39434"/>
    <cellStyle name="Normal 69 5 2 4 2 2" xfId="39435"/>
    <cellStyle name="Normal 69 5 2 4 2 2 2" xfId="39436"/>
    <cellStyle name="Normal 69 5 2 4 2 2 3" xfId="39437"/>
    <cellStyle name="Normal 69 5 2 4 2 3" xfId="39438"/>
    <cellStyle name="Normal 69 5 2 4 2 4" xfId="39439"/>
    <cellStyle name="Normal 69 5 2 4 3" xfId="39440"/>
    <cellStyle name="Normal 69 5 2 4 3 2" xfId="39441"/>
    <cellStyle name="Normal 69 5 2 4 3 3" xfId="39442"/>
    <cellStyle name="Normal 69 5 2 4 4" xfId="39443"/>
    <cellStyle name="Normal 69 5 2 4 5" xfId="39444"/>
    <cellStyle name="Normal 69 5 2 5" xfId="39445"/>
    <cellStyle name="Normal 69 5 2 5 2" xfId="39446"/>
    <cellStyle name="Normal 69 5 2 5 2 2" xfId="39447"/>
    <cellStyle name="Normal 69 5 2 5 2 3" xfId="39448"/>
    <cellStyle name="Normal 69 5 2 5 3" xfId="39449"/>
    <cellStyle name="Normal 69 5 2 5 4" xfId="39450"/>
    <cellStyle name="Normal 69 5 2 6" xfId="39451"/>
    <cellStyle name="Normal 69 5 2 6 2" xfId="39452"/>
    <cellStyle name="Normal 69 5 2 6 3" xfId="39453"/>
    <cellStyle name="Normal 69 5 2 7" xfId="39454"/>
    <cellStyle name="Normal 69 5 2 7 2" xfId="39455"/>
    <cellStyle name="Normal 69 5 2 7 3" xfId="39456"/>
    <cellStyle name="Normal 69 5 2 8" xfId="39457"/>
    <cellStyle name="Normal 69 5 2 9" xfId="39458"/>
    <cellStyle name="Normal 69 5 3" xfId="39459"/>
    <cellStyle name="Normal 69 5 3 2" xfId="39460"/>
    <cellStyle name="Normal 69 5 3 2 2" xfId="39461"/>
    <cellStyle name="Normal 69 5 3 2 2 2" xfId="39462"/>
    <cellStyle name="Normal 69 5 3 2 2 2 2" xfId="39463"/>
    <cellStyle name="Normal 69 5 3 2 2 2 3" xfId="39464"/>
    <cellStyle name="Normal 69 5 3 2 2 3" xfId="39465"/>
    <cellStyle name="Normal 69 5 3 2 2 4" xfId="39466"/>
    <cellStyle name="Normal 69 5 3 2 3" xfId="39467"/>
    <cellStyle name="Normal 69 5 3 2 3 2" xfId="39468"/>
    <cellStyle name="Normal 69 5 3 2 3 3" xfId="39469"/>
    <cellStyle name="Normal 69 5 3 2 4" xfId="39470"/>
    <cellStyle name="Normal 69 5 3 2 5" xfId="39471"/>
    <cellStyle name="Normal 69 5 3 3" xfId="39472"/>
    <cellStyle name="Normal 69 5 3 3 2" xfId="39473"/>
    <cellStyle name="Normal 69 5 3 3 2 2" xfId="39474"/>
    <cellStyle name="Normal 69 5 3 3 2 3" xfId="39475"/>
    <cellStyle name="Normal 69 5 3 3 3" xfId="39476"/>
    <cellStyle name="Normal 69 5 3 3 4" xfId="39477"/>
    <cellStyle name="Normal 69 5 3 4" xfId="39478"/>
    <cellStyle name="Normal 69 5 3 4 2" xfId="39479"/>
    <cellStyle name="Normal 69 5 3 4 3" xfId="39480"/>
    <cellStyle name="Normal 69 5 3 5" xfId="39481"/>
    <cellStyle name="Normal 69 5 3 6" xfId="39482"/>
    <cellStyle name="Normal 69 5 4" xfId="39483"/>
    <cellStyle name="Normal 69 5 4 2" xfId="39484"/>
    <cellStyle name="Normal 69 5 4 2 2" xfId="39485"/>
    <cellStyle name="Normal 69 5 4 2 2 2" xfId="39486"/>
    <cellStyle name="Normal 69 5 4 2 2 2 2" xfId="39487"/>
    <cellStyle name="Normal 69 5 4 2 2 2 3" xfId="39488"/>
    <cellStyle name="Normal 69 5 4 2 2 3" xfId="39489"/>
    <cellStyle name="Normal 69 5 4 2 2 4" xfId="39490"/>
    <cellStyle name="Normal 69 5 4 2 3" xfId="39491"/>
    <cellStyle name="Normal 69 5 4 2 3 2" xfId="39492"/>
    <cellStyle name="Normal 69 5 4 2 3 3" xfId="39493"/>
    <cellStyle name="Normal 69 5 4 2 4" xfId="39494"/>
    <cellStyle name="Normal 69 5 4 2 5" xfId="39495"/>
    <cellStyle name="Normal 69 5 4 3" xfId="39496"/>
    <cellStyle name="Normal 69 5 4 3 2" xfId="39497"/>
    <cellStyle name="Normal 69 5 4 3 2 2" xfId="39498"/>
    <cellStyle name="Normal 69 5 4 3 2 3" xfId="39499"/>
    <cellStyle name="Normal 69 5 4 3 3" xfId="39500"/>
    <cellStyle name="Normal 69 5 4 3 4" xfId="39501"/>
    <cellStyle name="Normal 69 5 4 4" xfId="39502"/>
    <cellStyle name="Normal 69 5 4 4 2" xfId="39503"/>
    <cellStyle name="Normal 69 5 4 4 3" xfId="39504"/>
    <cellStyle name="Normal 69 5 4 5" xfId="39505"/>
    <cellStyle name="Normal 69 5 4 6" xfId="39506"/>
    <cellStyle name="Normal 69 5 5" xfId="39507"/>
    <cellStyle name="Normal 69 5 5 2" xfId="39508"/>
    <cellStyle name="Normal 69 5 5 2 2" xfId="39509"/>
    <cellStyle name="Normal 69 5 5 2 2 2" xfId="39510"/>
    <cellStyle name="Normal 69 5 5 2 2 3" xfId="39511"/>
    <cellStyle name="Normal 69 5 5 2 3" xfId="39512"/>
    <cellStyle name="Normal 69 5 5 2 4" xfId="39513"/>
    <cellStyle name="Normal 69 5 5 3" xfId="39514"/>
    <cellStyle name="Normal 69 5 5 3 2" xfId="39515"/>
    <cellStyle name="Normal 69 5 5 3 3" xfId="39516"/>
    <cellStyle name="Normal 69 5 5 4" xfId="39517"/>
    <cellStyle name="Normal 69 5 5 5" xfId="39518"/>
    <cellStyle name="Normal 69 5 6" xfId="39519"/>
    <cellStyle name="Normal 69 5 6 2" xfId="39520"/>
    <cellStyle name="Normal 69 5 6 2 2" xfId="39521"/>
    <cellStyle name="Normal 69 5 6 2 3" xfId="39522"/>
    <cellStyle name="Normal 69 5 6 3" xfId="39523"/>
    <cellStyle name="Normal 69 5 6 4" xfId="39524"/>
    <cellStyle name="Normal 69 5 7" xfId="39525"/>
    <cellStyle name="Normal 69 5 7 2" xfId="39526"/>
    <cellStyle name="Normal 69 5 7 3" xfId="39527"/>
    <cellStyle name="Normal 69 5 8" xfId="39528"/>
    <cellStyle name="Normal 69 5 8 2" xfId="39529"/>
    <cellStyle name="Normal 69 5 8 3" xfId="39530"/>
    <cellStyle name="Normal 69 5 9" xfId="39531"/>
    <cellStyle name="Normal 7" xfId="39532"/>
    <cellStyle name="Normal 7 10" xfId="39533"/>
    <cellStyle name="Normal 7 10 2" xfId="39534"/>
    <cellStyle name="Normal 7 10 2 2" xfId="39535"/>
    <cellStyle name="Normal 7 10 3" xfId="39536"/>
    <cellStyle name="Normal 7 11" xfId="39537"/>
    <cellStyle name="Normal 7 12" xfId="39538"/>
    <cellStyle name="Normal 7 17" xfId="39539"/>
    <cellStyle name="Normal 7 17 2" xfId="39540"/>
    <cellStyle name="Normal 7 17 2 2" xfId="39541"/>
    <cellStyle name="Normal 7 17 3" xfId="39542"/>
    <cellStyle name="Normal 7 2" xfId="39543"/>
    <cellStyle name="Normal 7 2 2" xfId="39544"/>
    <cellStyle name="Normal 7 2 2 2" xfId="39545"/>
    <cellStyle name="Normal 7 2 3" xfId="39546"/>
    <cellStyle name="Normal 7 2 4" xfId="39547"/>
    <cellStyle name="Normal 7 24" xfId="39548"/>
    <cellStyle name="Normal 7 24 2" xfId="39549"/>
    <cellStyle name="Normal 7 24 2 2" xfId="39550"/>
    <cellStyle name="Normal 7 24 3" xfId="39551"/>
    <cellStyle name="Normal 7 3" xfId="39552"/>
    <cellStyle name="Normal 7 3 2" xfId="39553"/>
    <cellStyle name="Normal 7 3 3" xfId="39554"/>
    <cellStyle name="Normal 7 4" xfId="39555"/>
    <cellStyle name="Normal 7 4 2" xfId="39556"/>
    <cellStyle name="Normal 7 4 3" xfId="39557"/>
    <cellStyle name="Normal 7 5" xfId="39558"/>
    <cellStyle name="Normal 7 5 2" xfId="39559"/>
    <cellStyle name="Normal 7 6" xfId="39560"/>
    <cellStyle name="Normal 7 7" xfId="39561"/>
    <cellStyle name="Normal 7 8" xfId="39562"/>
    <cellStyle name="Normal 7 9" xfId="39563"/>
    <cellStyle name="Normal 70" xfId="39564"/>
    <cellStyle name="Normal 70 2" xfId="39565"/>
    <cellStyle name="Normal 70 2 2" xfId="39566"/>
    <cellStyle name="Normal 70 3" xfId="39567"/>
    <cellStyle name="Normal 70 3 2" xfId="39568"/>
    <cellStyle name="Normal 70 4" xfId="39569"/>
    <cellStyle name="Normal 71" xfId="39570"/>
    <cellStyle name="Normal 71 2" xfId="39571"/>
    <cellStyle name="Normal 71 2 2" xfId="39572"/>
    <cellStyle name="Normal 71 3" xfId="39573"/>
    <cellStyle name="Normal 71 3 2" xfId="39574"/>
    <cellStyle name="Normal 71 4" xfId="39575"/>
    <cellStyle name="Normal 72" xfId="39576"/>
    <cellStyle name="Normal 72 2" xfId="39577"/>
    <cellStyle name="Normal 72 2 2" xfId="39578"/>
    <cellStyle name="Normal 72 3" xfId="39579"/>
    <cellStyle name="Normal 72 3 2" xfId="39580"/>
    <cellStyle name="Normal 72 4" xfId="39581"/>
    <cellStyle name="Normal 73" xfId="39582"/>
    <cellStyle name="Normal 73 2" xfId="39583"/>
    <cellStyle name="Normal 73 2 2" xfId="39584"/>
    <cellStyle name="Normal 73 3" xfId="39585"/>
    <cellStyle name="Normal 73 3 2" xfId="39586"/>
    <cellStyle name="Normal 73 4" xfId="39587"/>
    <cellStyle name="Normal 74" xfId="39588"/>
    <cellStyle name="Normal 74 2" xfId="39589"/>
    <cellStyle name="Normal 74 2 2" xfId="39590"/>
    <cellStyle name="Normal 74 3" xfId="39591"/>
    <cellStyle name="Normal 74 3 2" xfId="39592"/>
    <cellStyle name="Normal 74 4" xfId="39593"/>
    <cellStyle name="Normal 75" xfId="39594"/>
    <cellStyle name="Normal 75 2" xfId="39595"/>
    <cellStyle name="Normal 75 2 2" xfId="39596"/>
    <cellStyle name="Normal 75 3" xfId="39597"/>
    <cellStyle name="Normal 75 3 2" xfId="39598"/>
    <cellStyle name="Normal 75 4" xfId="39599"/>
    <cellStyle name="Normal 76" xfId="39600"/>
    <cellStyle name="Normal 76 2" xfId="39601"/>
    <cellStyle name="Normal 76 2 2" xfId="39602"/>
    <cellStyle name="Normal 76 3" xfId="39603"/>
    <cellStyle name="Normal 76 3 2" xfId="39604"/>
    <cellStyle name="Normal 76 4" xfId="39605"/>
    <cellStyle name="Normal 77" xfId="39606"/>
    <cellStyle name="Normal 77 2" xfId="39607"/>
    <cellStyle name="Normal 77 2 2" xfId="39608"/>
    <cellStyle name="Normal 77 2 3" xfId="39609"/>
    <cellStyle name="Normal 77 3" xfId="39610"/>
    <cellStyle name="Normal 77 3 2" xfId="39611"/>
    <cellStyle name="Normal 77 4" xfId="39612"/>
    <cellStyle name="Normal 78" xfId="39613"/>
    <cellStyle name="Normal 78 2" xfId="39614"/>
    <cellStyle name="Normal 78 2 2" xfId="39615"/>
    <cellStyle name="Normal 78 3" xfId="39616"/>
    <cellStyle name="Normal 79" xfId="39617"/>
    <cellStyle name="Normal 79 2" xfId="39618"/>
    <cellStyle name="Normal 79 2 2" xfId="39619"/>
    <cellStyle name="Normal 79 3" xfId="39620"/>
    <cellStyle name="Normal 8" xfId="39621"/>
    <cellStyle name="Normal 8 17" xfId="39622"/>
    <cellStyle name="Normal 8 17 2" xfId="39623"/>
    <cellStyle name="Normal 8 17 2 2" xfId="39624"/>
    <cellStyle name="Normal 8 17 3" xfId="39625"/>
    <cellStyle name="Normal 8 2" xfId="39626"/>
    <cellStyle name="Normal 8 2 2" xfId="39627"/>
    <cellStyle name="Normal 8 2 2 2" xfId="39628"/>
    <cellStyle name="Normal 8 2 2 2 2" xfId="39629"/>
    <cellStyle name="Normal 8 2 2 3" xfId="39630"/>
    <cellStyle name="Normal 8 2 3" xfId="39631"/>
    <cellStyle name="Normal 8 2 3 2" xfId="39632"/>
    <cellStyle name="Normal 8 3" xfId="39633"/>
    <cellStyle name="Normal 8 3 2" xfId="39634"/>
    <cellStyle name="Normal 8 3 3" xfId="39635"/>
    <cellStyle name="Normal 8 4" xfId="39636"/>
    <cellStyle name="Normal 8 4 2" xfId="39637"/>
    <cellStyle name="Normal 8 4 2 2" xfId="39638"/>
    <cellStyle name="Normal 8 4 3" xfId="39639"/>
    <cellStyle name="Normal 8 4 4" xfId="39640"/>
    <cellStyle name="Normal 8 5" xfId="39641"/>
    <cellStyle name="Normal 8 5 2" xfId="39642"/>
    <cellStyle name="Normal 8 63" xfId="39643"/>
    <cellStyle name="Normal 8 63 2" xfId="39644"/>
    <cellStyle name="Normal 8 63 2 2" xfId="39645"/>
    <cellStyle name="Normal 8 63 3" xfId="39646"/>
    <cellStyle name="Normal 80" xfId="39647"/>
    <cellStyle name="Normal 80 2" xfId="39648"/>
    <cellStyle name="Normal 80 2 2" xfId="39649"/>
    <cellStyle name="Normal 80 3" xfId="39650"/>
    <cellStyle name="Normal 80 4" xfId="39651"/>
    <cellStyle name="Normal 81" xfId="39652"/>
    <cellStyle name="Normal 81 2" xfId="39653"/>
    <cellStyle name="Normal 81 2 2" xfId="39654"/>
    <cellStyle name="Normal 81 3" xfId="39655"/>
    <cellStyle name="Normal 82" xfId="39656"/>
    <cellStyle name="Normal 82 2" xfId="39657"/>
    <cellStyle name="Normal 82 2 2" xfId="39658"/>
    <cellStyle name="Normal 82 3" xfId="39659"/>
    <cellStyle name="Normal 83" xfId="39660"/>
    <cellStyle name="Normal 83 2" xfId="39661"/>
    <cellStyle name="Normal 83 2 2" xfId="39662"/>
    <cellStyle name="Normal 83 3" xfId="39663"/>
    <cellStyle name="Normal 84" xfId="39664"/>
    <cellStyle name="Normal 84 2" xfId="39665"/>
    <cellStyle name="Normal 84 2 2" xfId="39666"/>
    <cellStyle name="Normal 84 3" xfId="39667"/>
    <cellStyle name="Normal 85" xfId="39668"/>
    <cellStyle name="Normal 85 2" xfId="39669"/>
    <cellStyle name="Normal 85 2 2" xfId="39670"/>
    <cellStyle name="Normal 85 3" xfId="39671"/>
    <cellStyle name="Normal 86" xfId="39672"/>
    <cellStyle name="Normal 86 2" xfId="39673"/>
    <cellStyle name="Normal 86 2 2" xfId="39674"/>
    <cellStyle name="Normal 86 3" xfId="39675"/>
    <cellStyle name="Normal 87" xfId="39676"/>
    <cellStyle name="Normal 87 2" xfId="39677"/>
    <cellStyle name="Normal 87 2 2" xfId="39678"/>
    <cellStyle name="Normal 87 3" xfId="39679"/>
    <cellStyle name="Normal 88" xfId="39680"/>
    <cellStyle name="Normal 88 2" xfId="39681"/>
    <cellStyle name="Normal 88 2 2" xfId="39682"/>
    <cellStyle name="Normal 88 3" xfId="39683"/>
    <cellStyle name="Normal 89" xfId="39684"/>
    <cellStyle name="Normal 89 2" xfId="39685"/>
    <cellStyle name="Normal 89 2 2" xfId="39686"/>
    <cellStyle name="Normal 89 3" xfId="39687"/>
    <cellStyle name="Normal 89 4" xfId="39688"/>
    <cellStyle name="Normal 9" xfId="39689"/>
    <cellStyle name="Normal 9 17" xfId="39690"/>
    <cellStyle name="Normal 9 17 2" xfId="39691"/>
    <cellStyle name="Normal 9 17 2 2" xfId="39692"/>
    <cellStyle name="Normal 9 17 3" xfId="39693"/>
    <cellStyle name="Normal 9 2" xfId="39694"/>
    <cellStyle name="Normal 9 2 2" xfId="39695"/>
    <cellStyle name="Normal 9 2 2 2" xfId="39696"/>
    <cellStyle name="Normal 9 2 3" xfId="39697"/>
    <cellStyle name="Normal 9 3" xfId="39698"/>
    <cellStyle name="Normal 9 3 2" xfId="39699"/>
    <cellStyle name="Normal 9 3 3" xfId="39700"/>
    <cellStyle name="Normal 9 3 4" xfId="39701"/>
    <cellStyle name="Normal 9 4" xfId="39702"/>
    <cellStyle name="Normal 9 4 2" xfId="39703"/>
    <cellStyle name="Normal 9 4 3" xfId="39704"/>
    <cellStyle name="Normal 9 5" xfId="39705"/>
    <cellStyle name="Normal 90" xfId="39706"/>
    <cellStyle name="Normal 90 2" xfId="39707"/>
    <cellStyle name="Normal 90 2 2" xfId="39708"/>
    <cellStyle name="Normal 90 3" xfId="39709"/>
    <cellStyle name="Normal 91" xfId="39710"/>
    <cellStyle name="Normal 91 2" xfId="39711"/>
    <cellStyle name="Normal 91 2 2" xfId="39712"/>
    <cellStyle name="Normal 91 3" xfId="39713"/>
    <cellStyle name="Normal 92" xfId="39714"/>
    <cellStyle name="Normal 92 2" xfId="39715"/>
    <cellStyle name="Normal 92 2 2" xfId="39716"/>
    <cellStyle name="Normal 92 3" xfId="39717"/>
    <cellStyle name="Normal 93" xfId="39718"/>
    <cellStyle name="Normal 93 2" xfId="39719"/>
    <cellStyle name="Normal 93 2 2" xfId="39720"/>
    <cellStyle name="Normal 93 3" xfId="39721"/>
    <cellStyle name="Normal 94" xfId="39722"/>
    <cellStyle name="Normal 94 2" xfId="39723"/>
    <cellStyle name="Normal 94 2 2" xfId="39724"/>
    <cellStyle name="Normal 94 3" xfId="39725"/>
    <cellStyle name="Normal 95" xfId="39726"/>
    <cellStyle name="Normal 95 2" xfId="39727"/>
    <cellStyle name="Normal 95 2 2" xfId="39728"/>
    <cellStyle name="Normal 95 3" xfId="39729"/>
    <cellStyle name="Normal 96" xfId="39730"/>
    <cellStyle name="Normal 96 2" xfId="39731"/>
    <cellStyle name="Normal 96 2 2" xfId="39732"/>
    <cellStyle name="Normal 96 3" xfId="39733"/>
    <cellStyle name="Normal 97" xfId="39734"/>
    <cellStyle name="Normal 97 2" xfId="39735"/>
    <cellStyle name="Normal 97 2 2" xfId="39736"/>
    <cellStyle name="Normal 97 3" xfId="39737"/>
    <cellStyle name="Normal 97 4" xfId="39738"/>
    <cellStyle name="Normal 98" xfId="39739"/>
    <cellStyle name="Normal 98 2" xfId="39740"/>
    <cellStyle name="Normal 98 2 2" xfId="39741"/>
    <cellStyle name="Normal 98 3" xfId="39742"/>
    <cellStyle name="Normal 99" xfId="39743"/>
    <cellStyle name="Normal 99 2" xfId="39744"/>
    <cellStyle name="Normal 99 2 2" xfId="39745"/>
    <cellStyle name="Normal 99 3" xfId="39746"/>
    <cellStyle name="Normal 99 4" xfId="39747"/>
    <cellStyle name="Note 2" xfId="39748"/>
    <cellStyle name="Note 2 10" xfId="39749"/>
    <cellStyle name="Note 2 11" xfId="39750"/>
    <cellStyle name="Note 2 12" xfId="39751"/>
    <cellStyle name="Note 2 13" xfId="39752"/>
    <cellStyle name="Note 2 14" xfId="39753"/>
    <cellStyle name="Note 2 15" xfId="39754"/>
    <cellStyle name="Note 2 16" xfId="39755"/>
    <cellStyle name="Note 2 17" xfId="39756"/>
    <cellStyle name="Note 2 18" xfId="39757"/>
    <cellStyle name="Note 2 19" xfId="39758"/>
    <cellStyle name="Note 2 2" xfId="39759"/>
    <cellStyle name="Note 2 2 10" xfId="39760"/>
    <cellStyle name="Note 2 2 11" xfId="39761"/>
    <cellStyle name="Note 2 2 12" xfId="39762"/>
    <cellStyle name="Note 2 2 13" xfId="39763"/>
    <cellStyle name="Note 2 2 14" xfId="39764"/>
    <cellStyle name="Note 2 2 15" xfId="39765"/>
    <cellStyle name="Note 2 2 16" xfId="39766"/>
    <cellStyle name="Note 2 2 17" xfId="39767"/>
    <cellStyle name="Note 2 2 18" xfId="39768"/>
    <cellStyle name="Note 2 2 19" xfId="39769"/>
    <cellStyle name="Note 2 2 2" xfId="39770"/>
    <cellStyle name="Note 2 2 2 10" xfId="39771"/>
    <cellStyle name="Note 2 2 2 11" xfId="39772"/>
    <cellStyle name="Note 2 2 2 12" xfId="39773"/>
    <cellStyle name="Note 2 2 2 13" xfId="39774"/>
    <cellStyle name="Note 2 2 2 14" xfId="39775"/>
    <cellStyle name="Note 2 2 2 15" xfId="39776"/>
    <cellStyle name="Note 2 2 2 16" xfId="39777"/>
    <cellStyle name="Note 2 2 2 17" xfId="39778"/>
    <cellStyle name="Note 2 2 2 18" xfId="39779"/>
    <cellStyle name="Note 2 2 2 19" xfId="39780"/>
    <cellStyle name="Note 2 2 2 2" xfId="39781"/>
    <cellStyle name="Note 2 2 2 2 2" xfId="39782"/>
    <cellStyle name="Note 2 2 2 2 2 2" xfId="39783"/>
    <cellStyle name="Note 2 2 2 2 3" xfId="39784"/>
    <cellStyle name="Note 2 2 2 3" xfId="39785"/>
    <cellStyle name="Note 2 2 2 4" xfId="39786"/>
    <cellStyle name="Note 2 2 2 5" xfId="39787"/>
    <cellStyle name="Note 2 2 2 6" xfId="39788"/>
    <cellStyle name="Note 2 2 2 7" xfId="39789"/>
    <cellStyle name="Note 2 2 2 8" xfId="39790"/>
    <cellStyle name="Note 2 2 2 9" xfId="39791"/>
    <cellStyle name="Note 2 2 20" xfId="39792"/>
    <cellStyle name="Note 2 2 3" xfId="39793"/>
    <cellStyle name="Note 2 2 4" xfId="39794"/>
    <cellStyle name="Note 2 2 5" xfId="39795"/>
    <cellStyle name="Note 2 2 6" xfId="39796"/>
    <cellStyle name="Note 2 2 7" xfId="39797"/>
    <cellStyle name="Note 2 2 8" xfId="39798"/>
    <cellStyle name="Note 2 2 9" xfId="39799"/>
    <cellStyle name="Note 2 20" xfId="39800"/>
    <cellStyle name="Note 2 21" xfId="39801"/>
    <cellStyle name="Note 2 22" xfId="39802"/>
    <cellStyle name="Note 2 23" xfId="39803"/>
    <cellStyle name="Note 2 24" xfId="39804"/>
    <cellStyle name="Note 2 25" xfId="39805"/>
    <cellStyle name="Note 2 3" xfId="39806"/>
    <cellStyle name="Note 2 3 10" xfId="39807"/>
    <cellStyle name="Note 2 3 11" xfId="39808"/>
    <cellStyle name="Note 2 3 12" xfId="39809"/>
    <cellStyle name="Note 2 3 13" xfId="39810"/>
    <cellStyle name="Note 2 3 14" xfId="39811"/>
    <cellStyle name="Note 2 3 15" xfId="39812"/>
    <cellStyle name="Note 2 3 16" xfId="39813"/>
    <cellStyle name="Note 2 3 17" xfId="39814"/>
    <cellStyle name="Note 2 3 18" xfId="39815"/>
    <cellStyle name="Note 2 3 19" xfId="39816"/>
    <cellStyle name="Note 2 3 2" xfId="39817"/>
    <cellStyle name="Note 2 3 2 10" xfId="39818"/>
    <cellStyle name="Note 2 3 2 11" xfId="39819"/>
    <cellStyle name="Note 2 3 2 12" xfId="39820"/>
    <cellStyle name="Note 2 3 2 13" xfId="39821"/>
    <cellStyle name="Note 2 3 2 14" xfId="39822"/>
    <cellStyle name="Note 2 3 2 15" xfId="39823"/>
    <cellStyle name="Note 2 3 2 16" xfId="39824"/>
    <cellStyle name="Note 2 3 2 17" xfId="39825"/>
    <cellStyle name="Note 2 3 2 18" xfId="39826"/>
    <cellStyle name="Note 2 3 2 19" xfId="39827"/>
    <cellStyle name="Note 2 3 2 2" xfId="39828"/>
    <cellStyle name="Note 2 3 2 2 2" xfId="39829"/>
    <cellStyle name="Note 2 3 2 3" xfId="39830"/>
    <cellStyle name="Note 2 3 2 4" xfId="39831"/>
    <cellStyle name="Note 2 3 2 5" xfId="39832"/>
    <cellStyle name="Note 2 3 2 6" xfId="39833"/>
    <cellStyle name="Note 2 3 2 7" xfId="39834"/>
    <cellStyle name="Note 2 3 2 8" xfId="39835"/>
    <cellStyle name="Note 2 3 2 9" xfId="39836"/>
    <cellStyle name="Note 2 3 20" xfId="39837"/>
    <cellStyle name="Note 2 3 3" xfId="39838"/>
    <cellStyle name="Note 2 3 4" xfId="39839"/>
    <cellStyle name="Note 2 3 5" xfId="39840"/>
    <cellStyle name="Note 2 3 6" xfId="39841"/>
    <cellStyle name="Note 2 3 7" xfId="39842"/>
    <cellStyle name="Note 2 3 8" xfId="39843"/>
    <cellStyle name="Note 2 3 9" xfId="39844"/>
    <cellStyle name="Note 2 4" xfId="39845"/>
    <cellStyle name="Note 2 4 10" xfId="39846"/>
    <cellStyle name="Note 2 4 11" xfId="39847"/>
    <cellStyle name="Note 2 4 12" xfId="39848"/>
    <cellStyle name="Note 2 4 13" xfId="39849"/>
    <cellStyle name="Note 2 4 14" xfId="39850"/>
    <cellStyle name="Note 2 4 15" xfId="39851"/>
    <cellStyle name="Note 2 4 16" xfId="39852"/>
    <cellStyle name="Note 2 4 17" xfId="39853"/>
    <cellStyle name="Note 2 4 18" xfId="39854"/>
    <cellStyle name="Note 2 4 19" xfId="39855"/>
    <cellStyle name="Note 2 4 2" xfId="39856"/>
    <cellStyle name="Note 2 4 3" xfId="39857"/>
    <cellStyle name="Note 2 4 4" xfId="39858"/>
    <cellStyle name="Note 2 4 5" xfId="39859"/>
    <cellStyle name="Note 2 4 6" xfId="39860"/>
    <cellStyle name="Note 2 4 7" xfId="39861"/>
    <cellStyle name="Note 2 4 8" xfId="39862"/>
    <cellStyle name="Note 2 4 9" xfId="39863"/>
    <cellStyle name="Note 2 5" xfId="39864"/>
    <cellStyle name="Note 2 6" xfId="39865"/>
    <cellStyle name="Note 2 7" xfId="39866"/>
    <cellStyle name="Note 2 8" xfId="39867"/>
    <cellStyle name="Note 2 9" xfId="39868"/>
    <cellStyle name="Note 3" xfId="39869"/>
    <cellStyle name="Note 3 10" xfId="39870"/>
    <cellStyle name="Note 3 11" xfId="39871"/>
    <cellStyle name="Note 3 12" xfId="39872"/>
    <cellStyle name="Note 3 13" xfId="39873"/>
    <cellStyle name="Note 3 14" xfId="39874"/>
    <cellStyle name="Note 3 15" xfId="39875"/>
    <cellStyle name="Note 3 16" xfId="39876"/>
    <cellStyle name="Note 3 17" xfId="39877"/>
    <cellStyle name="Note 3 18" xfId="39878"/>
    <cellStyle name="Note 3 19" xfId="39879"/>
    <cellStyle name="Note 3 2" xfId="39880"/>
    <cellStyle name="Note 3 2 10" xfId="39881"/>
    <cellStyle name="Note 3 2 11" xfId="39882"/>
    <cellStyle name="Note 3 2 12" xfId="39883"/>
    <cellStyle name="Note 3 2 13" xfId="39884"/>
    <cellStyle name="Note 3 2 14" xfId="39885"/>
    <cellStyle name="Note 3 2 15" xfId="39886"/>
    <cellStyle name="Note 3 2 16" xfId="39887"/>
    <cellStyle name="Note 3 2 17" xfId="39888"/>
    <cellStyle name="Note 3 2 18" xfId="39889"/>
    <cellStyle name="Note 3 2 19" xfId="39890"/>
    <cellStyle name="Note 3 2 2" xfId="39891"/>
    <cellStyle name="Note 3 2 2 10" xfId="39892"/>
    <cellStyle name="Note 3 2 2 11" xfId="39893"/>
    <cellStyle name="Note 3 2 2 12" xfId="39894"/>
    <cellStyle name="Note 3 2 2 13" xfId="39895"/>
    <cellStyle name="Note 3 2 2 14" xfId="39896"/>
    <cellStyle name="Note 3 2 2 15" xfId="39897"/>
    <cellStyle name="Note 3 2 2 16" xfId="39898"/>
    <cellStyle name="Note 3 2 2 17" xfId="39899"/>
    <cellStyle name="Note 3 2 2 18" xfId="39900"/>
    <cellStyle name="Note 3 2 2 19" xfId="39901"/>
    <cellStyle name="Note 3 2 2 2" xfId="39902"/>
    <cellStyle name="Note 3 2 2 3" xfId="39903"/>
    <cellStyle name="Note 3 2 2 4" xfId="39904"/>
    <cellStyle name="Note 3 2 2 5" xfId="39905"/>
    <cellStyle name="Note 3 2 2 6" xfId="39906"/>
    <cellStyle name="Note 3 2 2 7" xfId="39907"/>
    <cellStyle name="Note 3 2 2 8" xfId="39908"/>
    <cellStyle name="Note 3 2 2 9" xfId="39909"/>
    <cellStyle name="Note 3 2 20" xfId="39910"/>
    <cellStyle name="Note 3 2 3" xfId="39911"/>
    <cellStyle name="Note 3 2 4" xfId="39912"/>
    <cellStyle name="Note 3 2 5" xfId="39913"/>
    <cellStyle name="Note 3 2 6" xfId="39914"/>
    <cellStyle name="Note 3 2 7" xfId="39915"/>
    <cellStyle name="Note 3 2 8" xfId="39916"/>
    <cellStyle name="Note 3 2 9" xfId="39917"/>
    <cellStyle name="Note 3 20" xfId="39918"/>
    <cellStyle name="Note 3 21" xfId="39919"/>
    <cellStyle name="Note 3 22" xfId="39920"/>
    <cellStyle name="Note 3 3" xfId="39921"/>
    <cellStyle name="Note 3 3 10" xfId="39922"/>
    <cellStyle name="Note 3 3 11" xfId="39923"/>
    <cellStyle name="Note 3 3 12" xfId="39924"/>
    <cellStyle name="Note 3 3 13" xfId="39925"/>
    <cellStyle name="Note 3 3 14" xfId="39926"/>
    <cellStyle name="Note 3 3 15" xfId="39927"/>
    <cellStyle name="Note 3 3 16" xfId="39928"/>
    <cellStyle name="Note 3 3 17" xfId="39929"/>
    <cellStyle name="Note 3 3 18" xfId="39930"/>
    <cellStyle name="Note 3 3 19" xfId="39931"/>
    <cellStyle name="Note 3 3 2" xfId="39932"/>
    <cellStyle name="Note 3 3 2 10" xfId="39933"/>
    <cellStyle name="Note 3 3 2 11" xfId="39934"/>
    <cellStyle name="Note 3 3 2 12" xfId="39935"/>
    <cellStyle name="Note 3 3 2 13" xfId="39936"/>
    <cellStyle name="Note 3 3 2 14" xfId="39937"/>
    <cellStyle name="Note 3 3 2 15" xfId="39938"/>
    <cellStyle name="Note 3 3 2 16" xfId="39939"/>
    <cellStyle name="Note 3 3 2 17" xfId="39940"/>
    <cellStyle name="Note 3 3 2 18" xfId="39941"/>
    <cellStyle name="Note 3 3 2 19" xfId="39942"/>
    <cellStyle name="Note 3 3 2 2" xfId="39943"/>
    <cellStyle name="Note 3 3 2 3" xfId="39944"/>
    <cellStyle name="Note 3 3 2 4" xfId="39945"/>
    <cellStyle name="Note 3 3 2 5" xfId="39946"/>
    <cellStyle name="Note 3 3 2 6" xfId="39947"/>
    <cellStyle name="Note 3 3 2 7" xfId="39948"/>
    <cellStyle name="Note 3 3 2 8" xfId="39949"/>
    <cellStyle name="Note 3 3 2 9" xfId="39950"/>
    <cellStyle name="Note 3 3 20" xfId="39951"/>
    <cellStyle name="Note 3 3 3" xfId="39952"/>
    <cellStyle name="Note 3 3 4" xfId="39953"/>
    <cellStyle name="Note 3 3 5" xfId="39954"/>
    <cellStyle name="Note 3 3 6" xfId="39955"/>
    <cellStyle name="Note 3 3 7" xfId="39956"/>
    <cellStyle name="Note 3 3 8" xfId="39957"/>
    <cellStyle name="Note 3 3 9" xfId="39958"/>
    <cellStyle name="Note 3 4" xfId="39959"/>
    <cellStyle name="Note 3 4 10" xfId="39960"/>
    <cellStyle name="Note 3 4 11" xfId="39961"/>
    <cellStyle name="Note 3 4 12" xfId="39962"/>
    <cellStyle name="Note 3 4 13" xfId="39963"/>
    <cellStyle name="Note 3 4 14" xfId="39964"/>
    <cellStyle name="Note 3 4 15" xfId="39965"/>
    <cellStyle name="Note 3 4 16" xfId="39966"/>
    <cellStyle name="Note 3 4 17" xfId="39967"/>
    <cellStyle name="Note 3 4 18" xfId="39968"/>
    <cellStyle name="Note 3 4 19" xfId="39969"/>
    <cellStyle name="Note 3 4 2" xfId="39970"/>
    <cellStyle name="Note 3 4 3" xfId="39971"/>
    <cellStyle name="Note 3 4 4" xfId="39972"/>
    <cellStyle name="Note 3 4 5" xfId="39973"/>
    <cellStyle name="Note 3 4 6" xfId="39974"/>
    <cellStyle name="Note 3 4 7" xfId="39975"/>
    <cellStyle name="Note 3 4 8" xfId="39976"/>
    <cellStyle name="Note 3 4 9" xfId="39977"/>
    <cellStyle name="Note 3 5" xfId="39978"/>
    <cellStyle name="Note 3 6" xfId="39979"/>
    <cellStyle name="Note 3 7" xfId="39980"/>
    <cellStyle name="Note 3 8" xfId="39981"/>
    <cellStyle name="Note 3 9" xfId="39982"/>
    <cellStyle name="Note 4" xfId="39983"/>
    <cellStyle name="Note 4 10" xfId="39984"/>
    <cellStyle name="Note 4 11" xfId="39985"/>
    <cellStyle name="Note 4 12" xfId="39986"/>
    <cellStyle name="Note 4 13" xfId="39987"/>
    <cellStyle name="Note 4 14" xfId="39988"/>
    <cellStyle name="Note 4 15" xfId="39989"/>
    <cellStyle name="Note 4 16" xfId="39990"/>
    <cellStyle name="Note 4 17" xfId="39991"/>
    <cellStyle name="Note 4 18" xfId="39992"/>
    <cellStyle name="Note 4 19" xfId="39993"/>
    <cellStyle name="Note 4 2" xfId="39994"/>
    <cellStyle name="Note 4 2 10" xfId="39995"/>
    <cellStyle name="Note 4 2 11" xfId="39996"/>
    <cellStyle name="Note 4 2 12" xfId="39997"/>
    <cellStyle name="Note 4 2 13" xfId="39998"/>
    <cellStyle name="Note 4 2 14" xfId="39999"/>
    <cellStyle name="Note 4 2 15" xfId="40000"/>
    <cellStyle name="Note 4 2 16" xfId="40001"/>
    <cellStyle name="Note 4 2 17" xfId="40002"/>
    <cellStyle name="Note 4 2 18" xfId="40003"/>
    <cellStyle name="Note 4 2 19" xfId="40004"/>
    <cellStyle name="Note 4 2 2" xfId="40005"/>
    <cellStyle name="Note 4 2 2 10" xfId="40006"/>
    <cellStyle name="Note 4 2 2 11" xfId="40007"/>
    <cellStyle name="Note 4 2 2 12" xfId="40008"/>
    <cellStyle name="Note 4 2 2 13" xfId="40009"/>
    <cellStyle name="Note 4 2 2 14" xfId="40010"/>
    <cellStyle name="Note 4 2 2 15" xfId="40011"/>
    <cellStyle name="Note 4 2 2 16" xfId="40012"/>
    <cellStyle name="Note 4 2 2 17" xfId="40013"/>
    <cellStyle name="Note 4 2 2 18" xfId="40014"/>
    <cellStyle name="Note 4 2 2 19" xfId="40015"/>
    <cellStyle name="Note 4 2 2 2" xfId="40016"/>
    <cellStyle name="Note 4 2 2 3" xfId="40017"/>
    <cellStyle name="Note 4 2 2 4" xfId="40018"/>
    <cellStyle name="Note 4 2 2 5" xfId="40019"/>
    <cellStyle name="Note 4 2 2 6" xfId="40020"/>
    <cellStyle name="Note 4 2 2 7" xfId="40021"/>
    <cellStyle name="Note 4 2 2 8" xfId="40022"/>
    <cellStyle name="Note 4 2 2 9" xfId="40023"/>
    <cellStyle name="Note 4 2 20" xfId="40024"/>
    <cellStyle name="Note 4 2 3" xfId="40025"/>
    <cellStyle name="Note 4 2 4" xfId="40026"/>
    <cellStyle name="Note 4 2 5" xfId="40027"/>
    <cellStyle name="Note 4 2 6" xfId="40028"/>
    <cellStyle name="Note 4 2 7" xfId="40029"/>
    <cellStyle name="Note 4 2 8" xfId="40030"/>
    <cellStyle name="Note 4 2 9" xfId="40031"/>
    <cellStyle name="Note 4 20" xfId="40032"/>
    <cellStyle name="Note 4 21" xfId="40033"/>
    <cellStyle name="Note 4 22" xfId="40034"/>
    <cellStyle name="Note 4 3" xfId="40035"/>
    <cellStyle name="Note 4 3 10" xfId="40036"/>
    <cellStyle name="Note 4 3 11" xfId="40037"/>
    <cellStyle name="Note 4 3 12" xfId="40038"/>
    <cellStyle name="Note 4 3 13" xfId="40039"/>
    <cellStyle name="Note 4 3 14" xfId="40040"/>
    <cellStyle name="Note 4 3 15" xfId="40041"/>
    <cellStyle name="Note 4 3 16" xfId="40042"/>
    <cellStyle name="Note 4 3 17" xfId="40043"/>
    <cellStyle name="Note 4 3 18" xfId="40044"/>
    <cellStyle name="Note 4 3 19" xfId="40045"/>
    <cellStyle name="Note 4 3 2" xfId="40046"/>
    <cellStyle name="Note 4 3 2 10" xfId="40047"/>
    <cellStyle name="Note 4 3 2 11" xfId="40048"/>
    <cellStyle name="Note 4 3 2 12" xfId="40049"/>
    <cellStyle name="Note 4 3 2 13" xfId="40050"/>
    <cellStyle name="Note 4 3 2 14" xfId="40051"/>
    <cellStyle name="Note 4 3 2 15" xfId="40052"/>
    <cellStyle name="Note 4 3 2 16" xfId="40053"/>
    <cellStyle name="Note 4 3 2 17" xfId="40054"/>
    <cellStyle name="Note 4 3 2 18" xfId="40055"/>
    <cellStyle name="Note 4 3 2 19" xfId="40056"/>
    <cellStyle name="Note 4 3 2 2" xfId="40057"/>
    <cellStyle name="Note 4 3 2 3" xfId="40058"/>
    <cellStyle name="Note 4 3 2 4" xfId="40059"/>
    <cellStyle name="Note 4 3 2 5" xfId="40060"/>
    <cellStyle name="Note 4 3 2 6" xfId="40061"/>
    <cellStyle name="Note 4 3 2 7" xfId="40062"/>
    <cellStyle name="Note 4 3 2 8" xfId="40063"/>
    <cellStyle name="Note 4 3 2 9" xfId="40064"/>
    <cellStyle name="Note 4 3 20" xfId="40065"/>
    <cellStyle name="Note 4 3 3" xfId="40066"/>
    <cellStyle name="Note 4 3 4" xfId="40067"/>
    <cellStyle name="Note 4 3 5" xfId="40068"/>
    <cellStyle name="Note 4 3 6" xfId="40069"/>
    <cellStyle name="Note 4 3 7" xfId="40070"/>
    <cellStyle name="Note 4 3 8" xfId="40071"/>
    <cellStyle name="Note 4 3 9" xfId="40072"/>
    <cellStyle name="Note 4 4" xfId="40073"/>
    <cellStyle name="Note 4 4 10" xfId="40074"/>
    <cellStyle name="Note 4 4 11" xfId="40075"/>
    <cellStyle name="Note 4 4 12" xfId="40076"/>
    <cellStyle name="Note 4 4 13" xfId="40077"/>
    <cellStyle name="Note 4 4 14" xfId="40078"/>
    <cellStyle name="Note 4 4 15" xfId="40079"/>
    <cellStyle name="Note 4 4 16" xfId="40080"/>
    <cellStyle name="Note 4 4 17" xfId="40081"/>
    <cellStyle name="Note 4 4 18" xfId="40082"/>
    <cellStyle name="Note 4 4 19" xfId="40083"/>
    <cellStyle name="Note 4 4 2" xfId="40084"/>
    <cellStyle name="Note 4 4 3" xfId="40085"/>
    <cellStyle name="Note 4 4 4" xfId="40086"/>
    <cellStyle name="Note 4 4 5" xfId="40087"/>
    <cellStyle name="Note 4 4 6" xfId="40088"/>
    <cellStyle name="Note 4 4 7" xfId="40089"/>
    <cellStyle name="Note 4 4 8" xfId="40090"/>
    <cellStyle name="Note 4 4 9" xfId="40091"/>
    <cellStyle name="Note 4 5" xfId="40092"/>
    <cellStyle name="Note 4 6" xfId="40093"/>
    <cellStyle name="Note 4 7" xfId="40094"/>
    <cellStyle name="Note 4 8" xfId="40095"/>
    <cellStyle name="Note 4 9" xfId="40096"/>
    <cellStyle name="Note 5" xfId="40097"/>
    <cellStyle name="Note 5 10" xfId="40098"/>
    <cellStyle name="Note 5 11" xfId="40099"/>
    <cellStyle name="Note 5 12" xfId="40100"/>
    <cellStyle name="Note 5 13" xfId="40101"/>
    <cellStyle name="Note 5 14" xfId="40102"/>
    <cellStyle name="Note 5 15" xfId="40103"/>
    <cellStyle name="Note 5 16" xfId="40104"/>
    <cellStyle name="Note 5 17" xfId="40105"/>
    <cellStyle name="Note 5 18" xfId="40106"/>
    <cellStyle name="Note 5 19" xfId="40107"/>
    <cellStyle name="Note 5 2" xfId="40108"/>
    <cellStyle name="Note 5 2 10" xfId="40109"/>
    <cellStyle name="Note 5 2 11" xfId="40110"/>
    <cellStyle name="Note 5 2 12" xfId="40111"/>
    <cellStyle name="Note 5 2 13" xfId="40112"/>
    <cellStyle name="Note 5 2 14" xfId="40113"/>
    <cellStyle name="Note 5 2 15" xfId="40114"/>
    <cellStyle name="Note 5 2 16" xfId="40115"/>
    <cellStyle name="Note 5 2 17" xfId="40116"/>
    <cellStyle name="Note 5 2 18" xfId="40117"/>
    <cellStyle name="Note 5 2 19" xfId="40118"/>
    <cellStyle name="Note 5 2 2" xfId="40119"/>
    <cellStyle name="Note 5 2 2 10" xfId="40120"/>
    <cellStyle name="Note 5 2 2 11" xfId="40121"/>
    <cellStyle name="Note 5 2 2 12" xfId="40122"/>
    <cellStyle name="Note 5 2 2 13" xfId="40123"/>
    <cellStyle name="Note 5 2 2 14" xfId="40124"/>
    <cellStyle name="Note 5 2 2 15" xfId="40125"/>
    <cellStyle name="Note 5 2 2 16" xfId="40126"/>
    <cellStyle name="Note 5 2 2 17" xfId="40127"/>
    <cellStyle name="Note 5 2 2 18" xfId="40128"/>
    <cellStyle name="Note 5 2 2 19" xfId="40129"/>
    <cellStyle name="Note 5 2 2 2" xfId="40130"/>
    <cellStyle name="Note 5 2 2 3" xfId="40131"/>
    <cellStyle name="Note 5 2 2 4" xfId="40132"/>
    <cellStyle name="Note 5 2 2 5" xfId="40133"/>
    <cellStyle name="Note 5 2 2 6" xfId="40134"/>
    <cellStyle name="Note 5 2 2 7" xfId="40135"/>
    <cellStyle name="Note 5 2 2 8" xfId="40136"/>
    <cellStyle name="Note 5 2 2 9" xfId="40137"/>
    <cellStyle name="Note 5 2 20" xfId="40138"/>
    <cellStyle name="Note 5 2 3" xfId="40139"/>
    <cellStyle name="Note 5 2 4" xfId="40140"/>
    <cellStyle name="Note 5 2 5" xfId="40141"/>
    <cellStyle name="Note 5 2 6" xfId="40142"/>
    <cellStyle name="Note 5 2 7" xfId="40143"/>
    <cellStyle name="Note 5 2 8" xfId="40144"/>
    <cellStyle name="Note 5 2 9" xfId="40145"/>
    <cellStyle name="Note 5 20" xfId="40146"/>
    <cellStyle name="Note 5 21" xfId="40147"/>
    <cellStyle name="Note 5 22" xfId="40148"/>
    <cellStyle name="Note 5 3" xfId="40149"/>
    <cellStyle name="Note 5 3 10" xfId="40150"/>
    <cellStyle name="Note 5 3 11" xfId="40151"/>
    <cellStyle name="Note 5 3 12" xfId="40152"/>
    <cellStyle name="Note 5 3 13" xfId="40153"/>
    <cellStyle name="Note 5 3 14" xfId="40154"/>
    <cellStyle name="Note 5 3 15" xfId="40155"/>
    <cellStyle name="Note 5 3 16" xfId="40156"/>
    <cellStyle name="Note 5 3 17" xfId="40157"/>
    <cellStyle name="Note 5 3 18" xfId="40158"/>
    <cellStyle name="Note 5 3 19" xfId="40159"/>
    <cellStyle name="Note 5 3 2" xfId="40160"/>
    <cellStyle name="Note 5 3 2 10" xfId="40161"/>
    <cellStyle name="Note 5 3 2 11" xfId="40162"/>
    <cellStyle name="Note 5 3 2 12" xfId="40163"/>
    <cellStyle name="Note 5 3 2 13" xfId="40164"/>
    <cellStyle name="Note 5 3 2 14" xfId="40165"/>
    <cellStyle name="Note 5 3 2 15" xfId="40166"/>
    <cellStyle name="Note 5 3 2 16" xfId="40167"/>
    <cellStyle name="Note 5 3 2 17" xfId="40168"/>
    <cellStyle name="Note 5 3 2 18" xfId="40169"/>
    <cellStyle name="Note 5 3 2 19" xfId="40170"/>
    <cellStyle name="Note 5 3 2 2" xfId="40171"/>
    <cellStyle name="Note 5 3 2 3" xfId="40172"/>
    <cellStyle name="Note 5 3 2 4" xfId="40173"/>
    <cellStyle name="Note 5 3 2 5" xfId="40174"/>
    <cellStyle name="Note 5 3 2 6" xfId="40175"/>
    <cellStyle name="Note 5 3 2 7" xfId="40176"/>
    <cellStyle name="Note 5 3 2 8" xfId="40177"/>
    <cellStyle name="Note 5 3 2 9" xfId="40178"/>
    <cellStyle name="Note 5 3 20" xfId="40179"/>
    <cellStyle name="Note 5 3 3" xfId="40180"/>
    <cellStyle name="Note 5 3 4" xfId="40181"/>
    <cellStyle name="Note 5 3 5" xfId="40182"/>
    <cellStyle name="Note 5 3 6" xfId="40183"/>
    <cellStyle name="Note 5 3 7" xfId="40184"/>
    <cellStyle name="Note 5 3 8" xfId="40185"/>
    <cellStyle name="Note 5 3 9" xfId="40186"/>
    <cellStyle name="Note 5 4" xfId="40187"/>
    <cellStyle name="Note 5 4 10" xfId="40188"/>
    <cellStyle name="Note 5 4 11" xfId="40189"/>
    <cellStyle name="Note 5 4 12" xfId="40190"/>
    <cellStyle name="Note 5 4 13" xfId="40191"/>
    <cellStyle name="Note 5 4 14" xfId="40192"/>
    <cellStyle name="Note 5 4 15" xfId="40193"/>
    <cellStyle name="Note 5 4 16" xfId="40194"/>
    <cellStyle name="Note 5 4 17" xfId="40195"/>
    <cellStyle name="Note 5 4 18" xfId="40196"/>
    <cellStyle name="Note 5 4 19" xfId="40197"/>
    <cellStyle name="Note 5 4 2" xfId="40198"/>
    <cellStyle name="Note 5 4 3" xfId="40199"/>
    <cellStyle name="Note 5 4 4" xfId="40200"/>
    <cellStyle name="Note 5 4 5" xfId="40201"/>
    <cellStyle name="Note 5 4 6" xfId="40202"/>
    <cellStyle name="Note 5 4 7" xfId="40203"/>
    <cellStyle name="Note 5 4 8" xfId="40204"/>
    <cellStyle name="Note 5 4 9" xfId="40205"/>
    <cellStyle name="Note 5 5" xfId="40206"/>
    <cellStyle name="Note 5 6" xfId="40207"/>
    <cellStyle name="Note 5 7" xfId="40208"/>
    <cellStyle name="Note 5 8" xfId="40209"/>
    <cellStyle name="Note 5 9" xfId="40210"/>
    <cellStyle name="Note 6" xfId="40211"/>
    <cellStyle name="Note 6 2" xfId="40212"/>
    <cellStyle name="Note 6 3" xfId="40213"/>
    <cellStyle name="Output 2" xfId="40214"/>
    <cellStyle name="Output 2 2" xfId="40215"/>
    <cellStyle name="Output 2 2 2" xfId="40216"/>
    <cellStyle name="Output 2 2 2 2" xfId="40217"/>
    <cellStyle name="Output 2 3" xfId="40218"/>
    <cellStyle name="Output 2 4" xfId="40219"/>
    <cellStyle name="Output 3" xfId="40220"/>
    <cellStyle name="Output 4" xfId="40221"/>
    <cellStyle name="Output 5" xfId="40222"/>
    <cellStyle name="Output 6" xfId="40223"/>
    <cellStyle name="Output 6 2" xfId="40224"/>
    <cellStyle name="Output 6 3" xfId="40225"/>
    <cellStyle name="Percent [2]" xfId="40226"/>
    <cellStyle name="Percent [2] 2" xfId="40227"/>
    <cellStyle name="Percent [2] 2 2" xfId="40228"/>
    <cellStyle name="Percent [2] 3" xfId="40229"/>
    <cellStyle name="Percent 10" xfId="40230"/>
    <cellStyle name="Percent 10 2" xfId="40231"/>
    <cellStyle name="Percent 10 2 2" xfId="40232"/>
    <cellStyle name="Percent 10 3" xfId="40233"/>
    <cellStyle name="Percent 11" xfId="40234"/>
    <cellStyle name="Percent 11 2" xfId="40235"/>
    <cellStyle name="Percent 11 2 2" xfId="40236"/>
    <cellStyle name="Percent 11 3" xfId="40237"/>
    <cellStyle name="Percent 12" xfId="40238"/>
    <cellStyle name="Percent 12 2" xfId="40239"/>
    <cellStyle name="Percent 12 2 2" xfId="40240"/>
    <cellStyle name="Percent 12 3" xfId="40241"/>
    <cellStyle name="Percent 13" xfId="40242"/>
    <cellStyle name="Percent 13 2" xfId="40243"/>
    <cellStyle name="Percent 13 2 2" xfId="40244"/>
    <cellStyle name="Percent 13 3" xfId="40245"/>
    <cellStyle name="Percent 14" xfId="40246"/>
    <cellStyle name="Percent 14 2" xfId="40247"/>
    <cellStyle name="Percent 14 2 2" xfId="40248"/>
    <cellStyle name="Percent 14 3" xfId="40249"/>
    <cellStyle name="Percent 15" xfId="40250"/>
    <cellStyle name="Percent 15 2" xfId="40251"/>
    <cellStyle name="Percent 15 2 2" xfId="40252"/>
    <cellStyle name="Percent 15 3" xfId="40253"/>
    <cellStyle name="Percent 16" xfId="40254"/>
    <cellStyle name="Percent 16 2" xfId="40255"/>
    <cellStyle name="Percent 16 2 2" xfId="40256"/>
    <cellStyle name="Percent 16 3" xfId="40257"/>
    <cellStyle name="Percent 17" xfId="40258"/>
    <cellStyle name="Percent 17 2" xfId="40259"/>
    <cellStyle name="Percent 17 2 2" xfId="40260"/>
    <cellStyle name="Percent 17 3" xfId="40261"/>
    <cellStyle name="Percent 18" xfId="40262"/>
    <cellStyle name="Percent 18 2" xfId="40263"/>
    <cellStyle name="Percent 18 2 2" xfId="40264"/>
    <cellStyle name="Percent 18 3" xfId="40265"/>
    <cellStyle name="Percent 19" xfId="40266"/>
    <cellStyle name="Percent 19 2" xfId="40267"/>
    <cellStyle name="Percent 19 2 2" xfId="40268"/>
    <cellStyle name="Percent 19 3" xfId="40269"/>
    <cellStyle name="Percent 2" xfId="40270"/>
    <cellStyle name="Percent 2 10" xfId="40271"/>
    <cellStyle name="Percent 2 11" xfId="40272"/>
    <cellStyle name="Percent 2 12" xfId="40273"/>
    <cellStyle name="Percent 2 13" xfId="40274"/>
    <cellStyle name="Percent 2 2" xfId="40275"/>
    <cellStyle name="Percent 2 2 10" xfId="40276"/>
    <cellStyle name="Percent 2 2 2" xfId="40277"/>
    <cellStyle name="Percent 2 2 2 10" xfId="40278"/>
    <cellStyle name="Percent 2 2 2 10 2" xfId="40279"/>
    <cellStyle name="Percent 2 2 2 10 2 2" xfId="40280"/>
    <cellStyle name="Percent 2 2 2 10 2 2 2" xfId="40281"/>
    <cellStyle name="Percent 2 2 2 10 2 2 3" xfId="40282"/>
    <cellStyle name="Percent 2 2 2 10 2 3" xfId="40283"/>
    <cellStyle name="Percent 2 2 2 10 2 4" xfId="40284"/>
    <cellStyle name="Percent 2 2 2 10 3" xfId="40285"/>
    <cellStyle name="Percent 2 2 2 10 3 2" xfId="40286"/>
    <cellStyle name="Percent 2 2 2 10 3 3" xfId="40287"/>
    <cellStyle name="Percent 2 2 2 10 4" xfId="40288"/>
    <cellStyle name="Percent 2 2 2 10 5" xfId="40289"/>
    <cellStyle name="Percent 2 2 2 11" xfId="40290"/>
    <cellStyle name="Percent 2 2 2 11 2" xfId="40291"/>
    <cellStyle name="Percent 2 2 2 11 2 2" xfId="40292"/>
    <cellStyle name="Percent 2 2 2 11 2 2 2" xfId="40293"/>
    <cellStyle name="Percent 2 2 2 11 2 2 3" xfId="40294"/>
    <cellStyle name="Percent 2 2 2 11 2 3" xfId="40295"/>
    <cellStyle name="Percent 2 2 2 11 2 4" xfId="40296"/>
    <cellStyle name="Percent 2 2 2 11 3" xfId="40297"/>
    <cellStyle name="Percent 2 2 2 11 3 2" xfId="40298"/>
    <cellStyle name="Percent 2 2 2 11 3 3" xfId="40299"/>
    <cellStyle name="Percent 2 2 2 11 4" xfId="40300"/>
    <cellStyle name="Percent 2 2 2 11 5" xfId="40301"/>
    <cellStyle name="Percent 2 2 2 12" xfId="40302"/>
    <cellStyle name="Percent 2 2 2 12 2" xfId="40303"/>
    <cellStyle name="Percent 2 2 2 12 2 2" xfId="40304"/>
    <cellStyle name="Percent 2 2 2 12 2 3" xfId="40305"/>
    <cellStyle name="Percent 2 2 2 12 3" xfId="40306"/>
    <cellStyle name="Percent 2 2 2 12 4" xfId="40307"/>
    <cellStyle name="Percent 2 2 2 13" xfId="40308"/>
    <cellStyle name="Percent 2 2 2 13 2" xfId="40309"/>
    <cellStyle name="Percent 2 2 2 13 3" xfId="40310"/>
    <cellStyle name="Percent 2 2 2 14" xfId="40311"/>
    <cellStyle name="Percent 2 2 2 14 2" xfId="40312"/>
    <cellStyle name="Percent 2 2 2 14 3" xfId="40313"/>
    <cellStyle name="Percent 2 2 2 15" xfId="40314"/>
    <cellStyle name="Percent 2 2 2 16" xfId="40315"/>
    <cellStyle name="Percent 2 2 2 2" xfId="40316"/>
    <cellStyle name="Percent 2 2 2 2 10" xfId="40317"/>
    <cellStyle name="Percent 2 2 2 2 10 2" xfId="40318"/>
    <cellStyle name="Percent 2 2 2 2 10 3" xfId="40319"/>
    <cellStyle name="Percent 2 2 2 2 11" xfId="40320"/>
    <cellStyle name="Percent 2 2 2 2 12" xfId="40321"/>
    <cellStyle name="Percent 2 2 2 2 2" xfId="40322"/>
    <cellStyle name="Percent 2 2 2 2 2 10" xfId="40323"/>
    <cellStyle name="Percent 2 2 2 2 2 2" xfId="40324"/>
    <cellStyle name="Percent 2 2 2 2 2 2 2" xfId="40325"/>
    <cellStyle name="Percent 2 2 2 2 2 2 2 2" xfId="40326"/>
    <cellStyle name="Percent 2 2 2 2 2 2 2 2 2" xfId="40327"/>
    <cellStyle name="Percent 2 2 2 2 2 2 2 2 3" xfId="40328"/>
    <cellStyle name="Percent 2 2 2 2 2 2 2 3" xfId="40329"/>
    <cellStyle name="Percent 2 2 2 2 2 2 2 4" xfId="40330"/>
    <cellStyle name="Percent 2 2 2 2 2 2 3" xfId="40331"/>
    <cellStyle name="Percent 2 2 2 2 2 2 3 2" xfId="40332"/>
    <cellStyle name="Percent 2 2 2 2 2 2 3 3" xfId="40333"/>
    <cellStyle name="Percent 2 2 2 2 2 2 4" xfId="40334"/>
    <cellStyle name="Percent 2 2 2 2 2 2 5" xfId="40335"/>
    <cellStyle name="Percent 2 2 2 2 2 3" xfId="40336"/>
    <cellStyle name="Percent 2 2 2 2 2 3 2" xfId="40337"/>
    <cellStyle name="Percent 2 2 2 2 2 3 2 2" xfId="40338"/>
    <cellStyle name="Percent 2 2 2 2 2 3 2 2 2" xfId="40339"/>
    <cellStyle name="Percent 2 2 2 2 2 3 2 2 3" xfId="40340"/>
    <cellStyle name="Percent 2 2 2 2 2 3 2 3" xfId="40341"/>
    <cellStyle name="Percent 2 2 2 2 2 3 2 4" xfId="40342"/>
    <cellStyle name="Percent 2 2 2 2 2 3 3" xfId="40343"/>
    <cellStyle name="Percent 2 2 2 2 2 3 3 2" xfId="40344"/>
    <cellStyle name="Percent 2 2 2 2 2 3 3 3" xfId="40345"/>
    <cellStyle name="Percent 2 2 2 2 2 3 4" xfId="40346"/>
    <cellStyle name="Percent 2 2 2 2 2 3 5" xfId="40347"/>
    <cellStyle name="Percent 2 2 2 2 2 4" xfId="40348"/>
    <cellStyle name="Percent 2 2 2 2 2 4 2" xfId="40349"/>
    <cellStyle name="Percent 2 2 2 2 2 4 2 2" xfId="40350"/>
    <cellStyle name="Percent 2 2 2 2 2 4 2 2 2" xfId="40351"/>
    <cellStyle name="Percent 2 2 2 2 2 4 2 2 3" xfId="40352"/>
    <cellStyle name="Percent 2 2 2 2 2 4 2 3" xfId="40353"/>
    <cellStyle name="Percent 2 2 2 2 2 4 2 4" xfId="40354"/>
    <cellStyle name="Percent 2 2 2 2 2 4 3" xfId="40355"/>
    <cellStyle name="Percent 2 2 2 2 2 4 3 2" xfId="40356"/>
    <cellStyle name="Percent 2 2 2 2 2 4 3 3" xfId="40357"/>
    <cellStyle name="Percent 2 2 2 2 2 4 4" xfId="40358"/>
    <cellStyle name="Percent 2 2 2 2 2 4 5" xfId="40359"/>
    <cellStyle name="Percent 2 2 2 2 2 5" xfId="40360"/>
    <cellStyle name="Percent 2 2 2 2 2 5 2" xfId="40361"/>
    <cellStyle name="Percent 2 2 2 2 2 5 2 2" xfId="40362"/>
    <cellStyle name="Percent 2 2 2 2 2 5 2 2 2" xfId="40363"/>
    <cellStyle name="Percent 2 2 2 2 2 5 2 2 3" xfId="40364"/>
    <cellStyle name="Percent 2 2 2 2 2 5 2 3" xfId="40365"/>
    <cellStyle name="Percent 2 2 2 2 2 5 2 4" xfId="40366"/>
    <cellStyle name="Percent 2 2 2 2 2 5 3" xfId="40367"/>
    <cellStyle name="Percent 2 2 2 2 2 5 3 2" xfId="40368"/>
    <cellStyle name="Percent 2 2 2 2 2 5 3 3" xfId="40369"/>
    <cellStyle name="Percent 2 2 2 2 2 5 4" xfId="40370"/>
    <cellStyle name="Percent 2 2 2 2 2 5 5" xfId="40371"/>
    <cellStyle name="Percent 2 2 2 2 2 6" xfId="40372"/>
    <cellStyle name="Percent 2 2 2 2 2 6 2" xfId="40373"/>
    <cellStyle name="Percent 2 2 2 2 2 6 2 2" xfId="40374"/>
    <cellStyle name="Percent 2 2 2 2 2 6 2 3" xfId="40375"/>
    <cellStyle name="Percent 2 2 2 2 2 6 3" xfId="40376"/>
    <cellStyle name="Percent 2 2 2 2 2 6 4" xfId="40377"/>
    <cellStyle name="Percent 2 2 2 2 2 7" xfId="40378"/>
    <cellStyle name="Percent 2 2 2 2 2 7 2" xfId="40379"/>
    <cellStyle name="Percent 2 2 2 2 2 7 3" xfId="40380"/>
    <cellStyle name="Percent 2 2 2 2 2 8" xfId="40381"/>
    <cellStyle name="Percent 2 2 2 2 2 9" xfId="40382"/>
    <cellStyle name="Percent 2 2 2 2 3" xfId="40383"/>
    <cellStyle name="Percent 2 2 2 2 3 10" xfId="40384"/>
    <cellStyle name="Percent 2 2 2 2 3 2" xfId="40385"/>
    <cellStyle name="Percent 2 2 2 2 3 2 2" xfId="40386"/>
    <cellStyle name="Percent 2 2 2 2 3 2 2 2" xfId="40387"/>
    <cellStyle name="Percent 2 2 2 2 3 2 2 2 2" xfId="40388"/>
    <cellStyle name="Percent 2 2 2 2 3 2 2 2 3" xfId="40389"/>
    <cellStyle name="Percent 2 2 2 2 3 2 2 3" xfId="40390"/>
    <cellStyle name="Percent 2 2 2 2 3 2 2 4" xfId="40391"/>
    <cellStyle name="Percent 2 2 2 2 3 2 3" xfId="40392"/>
    <cellStyle name="Percent 2 2 2 2 3 2 3 2" xfId="40393"/>
    <cellStyle name="Percent 2 2 2 2 3 2 3 3" xfId="40394"/>
    <cellStyle name="Percent 2 2 2 2 3 2 4" xfId="40395"/>
    <cellStyle name="Percent 2 2 2 2 3 2 5" xfId="40396"/>
    <cellStyle name="Percent 2 2 2 2 3 3" xfId="40397"/>
    <cellStyle name="Percent 2 2 2 2 3 3 2" xfId="40398"/>
    <cellStyle name="Percent 2 2 2 2 3 3 2 2" xfId="40399"/>
    <cellStyle name="Percent 2 2 2 2 3 3 2 2 2" xfId="40400"/>
    <cellStyle name="Percent 2 2 2 2 3 3 2 2 3" xfId="40401"/>
    <cellStyle name="Percent 2 2 2 2 3 3 2 3" xfId="40402"/>
    <cellStyle name="Percent 2 2 2 2 3 3 2 4" xfId="40403"/>
    <cellStyle name="Percent 2 2 2 2 3 3 3" xfId="40404"/>
    <cellStyle name="Percent 2 2 2 2 3 3 3 2" xfId="40405"/>
    <cellStyle name="Percent 2 2 2 2 3 3 3 3" xfId="40406"/>
    <cellStyle name="Percent 2 2 2 2 3 3 4" xfId="40407"/>
    <cellStyle name="Percent 2 2 2 2 3 3 5" xfId="40408"/>
    <cellStyle name="Percent 2 2 2 2 3 4" xfId="40409"/>
    <cellStyle name="Percent 2 2 2 2 3 4 2" xfId="40410"/>
    <cellStyle name="Percent 2 2 2 2 3 4 2 2" xfId="40411"/>
    <cellStyle name="Percent 2 2 2 2 3 4 2 2 2" xfId="40412"/>
    <cellStyle name="Percent 2 2 2 2 3 4 2 2 3" xfId="40413"/>
    <cellStyle name="Percent 2 2 2 2 3 4 2 3" xfId="40414"/>
    <cellStyle name="Percent 2 2 2 2 3 4 2 4" xfId="40415"/>
    <cellStyle name="Percent 2 2 2 2 3 4 3" xfId="40416"/>
    <cellStyle name="Percent 2 2 2 2 3 4 3 2" xfId="40417"/>
    <cellStyle name="Percent 2 2 2 2 3 4 3 3" xfId="40418"/>
    <cellStyle name="Percent 2 2 2 2 3 4 4" xfId="40419"/>
    <cellStyle name="Percent 2 2 2 2 3 4 5" xfId="40420"/>
    <cellStyle name="Percent 2 2 2 2 3 5" xfId="40421"/>
    <cellStyle name="Percent 2 2 2 2 3 5 2" xfId="40422"/>
    <cellStyle name="Percent 2 2 2 2 3 5 2 2" xfId="40423"/>
    <cellStyle name="Percent 2 2 2 2 3 5 2 2 2" xfId="40424"/>
    <cellStyle name="Percent 2 2 2 2 3 5 2 2 3" xfId="40425"/>
    <cellStyle name="Percent 2 2 2 2 3 5 2 3" xfId="40426"/>
    <cellStyle name="Percent 2 2 2 2 3 5 2 4" xfId="40427"/>
    <cellStyle name="Percent 2 2 2 2 3 5 3" xfId="40428"/>
    <cellStyle name="Percent 2 2 2 2 3 5 3 2" xfId="40429"/>
    <cellStyle name="Percent 2 2 2 2 3 5 3 3" xfId="40430"/>
    <cellStyle name="Percent 2 2 2 2 3 5 4" xfId="40431"/>
    <cellStyle name="Percent 2 2 2 2 3 5 5" xfId="40432"/>
    <cellStyle name="Percent 2 2 2 2 3 6" xfId="40433"/>
    <cellStyle name="Percent 2 2 2 2 3 6 2" xfId="40434"/>
    <cellStyle name="Percent 2 2 2 2 3 6 2 2" xfId="40435"/>
    <cellStyle name="Percent 2 2 2 2 3 6 2 3" xfId="40436"/>
    <cellStyle name="Percent 2 2 2 2 3 6 3" xfId="40437"/>
    <cellStyle name="Percent 2 2 2 2 3 6 4" xfId="40438"/>
    <cellStyle name="Percent 2 2 2 2 3 7" xfId="40439"/>
    <cellStyle name="Percent 2 2 2 2 3 7 2" xfId="40440"/>
    <cellStyle name="Percent 2 2 2 2 3 7 3" xfId="40441"/>
    <cellStyle name="Percent 2 2 2 2 3 8" xfId="40442"/>
    <cellStyle name="Percent 2 2 2 2 3 9" xfId="40443"/>
    <cellStyle name="Percent 2 2 2 2 4" xfId="40444"/>
    <cellStyle name="Percent 2 2 2 2 4 2" xfId="40445"/>
    <cellStyle name="Percent 2 2 2 2 4 2 2" xfId="40446"/>
    <cellStyle name="Percent 2 2 2 2 4 2 2 2" xfId="40447"/>
    <cellStyle name="Percent 2 2 2 2 4 2 2 3" xfId="40448"/>
    <cellStyle name="Percent 2 2 2 2 4 2 3" xfId="40449"/>
    <cellStyle name="Percent 2 2 2 2 4 2 4" xfId="40450"/>
    <cellStyle name="Percent 2 2 2 2 4 3" xfId="40451"/>
    <cellStyle name="Percent 2 2 2 2 4 3 2" xfId="40452"/>
    <cellStyle name="Percent 2 2 2 2 4 3 3" xfId="40453"/>
    <cellStyle name="Percent 2 2 2 2 4 4" xfId="40454"/>
    <cellStyle name="Percent 2 2 2 2 4 5" xfId="40455"/>
    <cellStyle name="Percent 2 2 2 2 5" xfId="40456"/>
    <cellStyle name="Percent 2 2 2 2 5 2" xfId="40457"/>
    <cellStyle name="Percent 2 2 2 2 5 2 2" xfId="40458"/>
    <cellStyle name="Percent 2 2 2 2 5 2 2 2" xfId="40459"/>
    <cellStyle name="Percent 2 2 2 2 5 2 2 3" xfId="40460"/>
    <cellStyle name="Percent 2 2 2 2 5 2 3" xfId="40461"/>
    <cellStyle name="Percent 2 2 2 2 5 2 4" xfId="40462"/>
    <cellStyle name="Percent 2 2 2 2 5 3" xfId="40463"/>
    <cellStyle name="Percent 2 2 2 2 5 3 2" xfId="40464"/>
    <cellStyle name="Percent 2 2 2 2 5 3 3" xfId="40465"/>
    <cellStyle name="Percent 2 2 2 2 5 4" xfId="40466"/>
    <cellStyle name="Percent 2 2 2 2 5 5" xfId="40467"/>
    <cellStyle name="Percent 2 2 2 2 6" xfId="40468"/>
    <cellStyle name="Percent 2 2 2 2 6 2" xfId="40469"/>
    <cellStyle name="Percent 2 2 2 2 6 2 2" xfId="40470"/>
    <cellStyle name="Percent 2 2 2 2 6 2 2 2" xfId="40471"/>
    <cellStyle name="Percent 2 2 2 2 6 2 2 3" xfId="40472"/>
    <cellStyle name="Percent 2 2 2 2 6 2 3" xfId="40473"/>
    <cellStyle name="Percent 2 2 2 2 6 2 4" xfId="40474"/>
    <cellStyle name="Percent 2 2 2 2 6 3" xfId="40475"/>
    <cellStyle name="Percent 2 2 2 2 6 3 2" xfId="40476"/>
    <cellStyle name="Percent 2 2 2 2 6 3 3" xfId="40477"/>
    <cellStyle name="Percent 2 2 2 2 6 4" xfId="40478"/>
    <cellStyle name="Percent 2 2 2 2 6 5" xfId="40479"/>
    <cellStyle name="Percent 2 2 2 2 7" xfId="40480"/>
    <cellStyle name="Percent 2 2 2 2 7 2" xfId="40481"/>
    <cellStyle name="Percent 2 2 2 2 7 2 2" xfId="40482"/>
    <cellStyle name="Percent 2 2 2 2 7 2 2 2" xfId="40483"/>
    <cellStyle name="Percent 2 2 2 2 7 2 2 3" xfId="40484"/>
    <cellStyle name="Percent 2 2 2 2 7 2 3" xfId="40485"/>
    <cellStyle name="Percent 2 2 2 2 7 2 4" xfId="40486"/>
    <cellStyle name="Percent 2 2 2 2 7 3" xfId="40487"/>
    <cellStyle name="Percent 2 2 2 2 7 3 2" xfId="40488"/>
    <cellStyle name="Percent 2 2 2 2 7 3 3" xfId="40489"/>
    <cellStyle name="Percent 2 2 2 2 7 4" xfId="40490"/>
    <cellStyle name="Percent 2 2 2 2 7 5" xfId="40491"/>
    <cellStyle name="Percent 2 2 2 2 8" xfId="40492"/>
    <cellStyle name="Percent 2 2 2 2 8 2" xfId="40493"/>
    <cellStyle name="Percent 2 2 2 2 8 2 2" xfId="40494"/>
    <cellStyle name="Percent 2 2 2 2 8 2 3" xfId="40495"/>
    <cellStyle name="Percent 2 2 2 2 8 3" xfId="40496"/>
    <cellStyle name="Percent 2 2 2 2 8 4" xfId="40497"/>
    <cellStyle name="Percent 2 2 2 2 9" xfId="40498"/>
    <cellStyle name="Percent 2 2 2 2 9 2" xfId="40499"/>
    <cellStyle name="Percent 2 2 2 2 9 3" xfId="40500"/>
    <cellStyle name="Percent 2 2 2 3" xfId="40501"/>
    <cellStyle name="Percent 2 2 2 3 10" xfId="40502"/>
    <cellStyle name="Percent 2 2 2 3 11" xfId="40503"/>
    <cellStyle name="Percent 2 2 2 3 2" xfId="40504"/>
    <cellStyle name="Percent 2 2 2 3 2 2" xfId="40505"/>
    <cellStyle name="Percent 2 2 2 3 2 2 2" xfId="40506"/>
    <cellStyle name="Percent 2 2 2 3 2 2 2 2" xfId="40507"/>
    <cellStyle name="Percent 2 2 2 3 2 2 2 2 2" xfId="40508"/>
    <cellStyle name="Percent 2 2 2 3 2 2 2 2 3" xfId="40509"/>
    <cellStyle name="Percent 2 2 2 3 2 2 2 3" xfId="40510"/>
    <cellStyle name="Percent 2 2 2 3 2 2 2 4" xfId="40511"/>
    <cellStyle name="Percent 2 2 2 3 2 2 3" xfId="40512"/>
    <cellStyle name="Percent 2 2 2 3 2 2 3 2" xfId="40513"/>
    <cellStyle name="Percent 2 2 2 3 2 2 3 3" xfId="40514"/>
    <cellStyle name="Percent 2 2 2 3 2 2 4" xfId="40515"/>
    <cellStyle name="Percent 2 2 2 3 2 2 5" xfId="40516"/>
    <cellStyle name="Percent 2 2 2 3 2 3" xfId="40517"/>
    <cellStyle name="Percent 2 2 2 3 2 3 2" xfId="40518"/>
    <cellStyle name="Percent 2 2 2 3 2 3 2 2" xfId="40519"/>
    <cellStyle name="Percent 2 2 2 3 2 3 2 2 2" xfId="40520"/>
    <cellStyle name="Percent 2 2 2 3 2 3 2 2 3" xfId="40521"/>
    <cellStyle name="Percent 2 2 2 3 2 3 2 3" xfId="40522"/>
    <cellStyle name="Percent 2 2 2 3 2 3 2 4" xfId="40523"/>
    <cellStyle name="Percent 2 2 2 3 2 3 3" xfId="40524"/>
    <cellStyle name="Percent 2 2 2 3 2 3 3 2" xfId="40525"/>
    <cellStyle name="Percent 2 2 2 3 2 3 3 3" xfId="40526"/>
    <cellStyle name="Percent 2 2 2 3 2 3 4" xfId="40527"/>
    <cellStyle name="Percent 2 2 2 3 2 3 5" xfId="40528"/>
    <cellStyle name="Percent 2 2 2 3 2 4" xfId="40529"/>
    <cellStyle name="Percent 2 2 2 3 2 4 2" xfId="40530"/>
    <cellStyle name="Percent 2 2 2 3 2 4 2 2" xfId="40531"/>
    <cellStyle name="Percent 2 2 2 3 2 4 2 2 2" xfId="40532"/>
    <cellStyle name="Percent 2 2 2 3 2 4 2 2 3" xfId="40533"/>
    <cellStyle name="Percent 2 2 2 3 2 4 2 3" xfId="40534"/>
    <cellStyle name="Percent 2 2 2 3 2 4 2 4" xfId="40535"/>
    <cellStyle name="Percent 2 2 2 3 2 4 3" xfId="40536"/>
    <cellStyle name="Percent 2 2 2 3 2 4 3 2" xfId="40537"/>
    <cellStyle name="Percent 2 2 2 3 2 4 3 3" xfId="40538"/>
    <cellStyle name="Percent 2 2 2 3 2 4 4" xfId="40539"/>
    <cellStyle name="Percent 2 2 2 3 2 4 5" xfId="40540"/>
    <cellStyle name="Percent 2 2 2 3 2 5" xfId="40541"/>
    <cellStyle name="Percent 2 2 2 3 2 5 2" xfId="40542"/>
    <cellStyle name="Percent 2 2 2 3 2 5 2 2" xfId="40543"/>
    <cellStyle name="Percent 2 2 2 3 2 5 2 3" xfId="40544"/>
    <cellStyle name="Percent 2 2 2 3 2 5 3" xfId="40545"/>
    <cellStyle name="Percent 2 2 2 3 2 5 4" xfId="40546"/>
    <cellStyle name="Percent 2 2 2 3 2 6" xfId="40547"/>
    <cellStyle name="Percent 2 2 2 3 2 6 2" xfId="40548"/>
    <cellStyle name="Percent 2 2 2 3 2 6 3" xfId="40549"/>
    <cellStyle name="Percent 2 2 2 3 2 7" xfId="40550"/>
    <cellStyle name="Percent 2 2 2 3 2 8" xfId="40551"/>
    <cellStyle name="Percent 2 2 2 3 2 9" xfId="40552"/>
    <cellStyle name="Percent 2 2 2 3 3" xfId="40553"/>
    <cellStyle name="Percent 2 2 2 3 3 2" xfId="40554"/>
    <cellStyle name="Percent 2 2 2 3 3 2 2" xfId="40555"/>
    <cellStyle name="Percent 2 2 2 3 3 2 2 2" xfId="40556"/>
    <cellStyle name="Percent 2 2 2 3 3 2 2 3" xfId="40557"/>
    <cellStyle name="Percent 2 2 2 3 3 2 3" xfId="40558"/>
    <cellStyle name="Percent 2 2 2 3 3 2 4" xfId="40559"/>
    <cellStyle name="Percent 2 2 2 3 3 3" xfId="40560"/>
    <cellStyle name="Percent 2 2 2 3 3 3 2" xfId="40561"/>
    <cellStyle name="Percent 2 2 2 3 3 3 3" xfId="40562"/>
    <cellStyle name="Percent 2 2 2 3 3 4" xfId="40563"/>
    <cellStyle name="Percent 2 2 2 3 3 5" xfId="40564"/>
    <cellStyle name="Percent 2 2 2 3 4" xfId="40565"/>
    <cellStyle name="Percent 2 2 2 3 4 2" xfId="40566"/>
    <cellStyle name="Percent 2 2 2 3 4 2 2" xfId="40567"/>
    <cellStyle name="Percent 2 2 2 3 4 2 2 2" xfId="40568"/>
    <cellStyle name="Percent 2 2 2 3 4 2 2 3" xfId="40569"/>
    <cellStyle name="Percent 2 2 2 3 4 2 3" xfId="40570"/>
    <cellStyle name="Percent 2 2 2 3 4 2 4" xfId="40571"/>
    <cellStyle name="Percent 2 2 2 3 4 3" xfId="40572"/>
    <cellStyle name="Percent 2 2 2 3 4 3 2" xfId="40573"/>
    <cellStyle name="Percent 2 2 2 3 4 3 3" xfId="40574"/>
    <cellStyle name="Percent 2 2 2 3 4 4" xfId="40575"/>
    <cellStyle name="Percent 2 2 2 3 4 5" xfId="40576"/>
    <cellStyle name="Percent 2 2 2 3 5" xfId="40577"/>
    <cellStyle name="Percent 2 2 2 3 5 2" xfId="40578"/>
    <cellStyle name="Percent 2 2 2 3 5 2 2" xfId="40579"/>
    <cellStyle name="Percent 2 2 2 3 5 2 2 2" xfId="40580"/>
    <cellStyle name="Percent 2 2 2 3 5 2 2 3" xfId="40581"/>
    <cellStyle name="Percent 2 2 2 3 5 2 3" xfId="40582"/>
    <cellStyle name="Percent 2 2 2 3 5 2 4" xfId="40583"/>
    <cellStyle name="Percent 2 2 2 3 5 3" xfId="40584"/>
    <cellStyle name="Percent 2 2 2 3 5 3 2" xfId="40585"/>
    <cellStyle name="Percent 2 2 2 3 5 3 3" xfId="40586"/>
    <cellStyle name="Percent 2 2 2 3 5 4" xfId="40587"/>
    <cellStyle name="Percent 2 2 2 3 5 5" xfId="40588"/>
    <cellStyle name="Percent 2 2 2 3 6" xfId="40589"/>
    <cellStyle name="Percent 2 2 2 3 6 2" xfId="40590"/>
    <cellStyle name="Percent 2 2 2 3 6 2 2" xfId="40591"/>
    <cellStyle name="Percent 2 2 2 3 6 2 2 2" xfId="40592"/>
    <cellStyle name="Percent 2 2 2 3 6 2 2 3" xfId="40593"/>
    <cellStyle name="Percent 2 2 2 3 6 2 3" xfId="40594"/>
    <cellStyle name="Percent 2 2 2 3 6 2 4" xfId="40595"/>
    <cellStyle name="Percent 2 2 2 3 6 3" xfId="40596"/>
    <cellStyle name="Percent 2 2 2 3 6 3 2" xfId="40597"/>
    <cellStyle name="Percent 2 2 2 3 6 3 3" xfId="40598"/>
    <cellStyle name="Percent 2 2 2 3 6 4" xfId="40599"/>
    <cellStyle name="Percent 2 2 2 3 6 5" xfId="40600"/>
    <cellStyle name="Percent 2 2 2 3 7" xfId="40601"/>
    <cellStyle name="Percent 2 2 2 3 7 2" xfId="40602"/>
    <cellStyle name="Percent 2 2 2 3 7 2 2" xfId="40603"/>
    <cellStyle name="Percent 2 2 2 3 7 2 3" xfId="40604"/>
    <cellStyle name="Percent 2 2 2 3 7 3" xfId="40605"/>
    <cellStyle name="Percent 2 2 2 3 7 4" xfId="40606"/>
    <cellStyle name="Percent 2 2 2 3 8" xfId="40607"/>
    <cellStyle name="Percent 2 2 2 3 8 2" xfId="40608"/>
    <cellStyle name="Percent 2 2 2 3 8 3" xfId="40609"/>
    <cellStyle name="Percent 2 2 2 3 9" xfId="40610"/>
    <cellStyle name="Percent 2 2 2 4" xfId="40611"/>
    <cellStyle name="Percent 2 2 2 4 10" xfId="40612"/>
    <cellStyle name="Percent 2 2 2 4 11" xfId="40613"/>
    <cellStyle name="Percent 2 2 2 4 2" xfId="40614"/>
    <cellStyle name="Percent 2 2 2 4 2 2" xfId="40615"/>
    <cellStyle name="Percent 2 2 2 4 2 2 2" xfId="40616"/>
    <cellStyle name="Percent 2 2 2 4 2 2 2 2" xfId="40617"/>
    <cellStyle name="Percent 2 2 2 4 2 2 2 2 2" xfId="40618"/>
    <cellStyle name="Percent 2 2 2 4 2 2 2 2 3" xfId="40619"/>
    <cellStyle name="Percent 2 2 2 4 2 2 2 3" xfId="40620"/>
    <cellStyle name="Percent 2 2 2 4 2 2 2 4" xfId="40621"/>
    <cellStyle name="Percent 2 2 2 4 2 2 3" xfId="40622"/>
    <cellStyle name="Percent 2 2 2 4 2 2 3 2" xfId="40623"/>
    <cellStyle name="Percent 2 2 2 4 2 2 3 3" xfId="40624"/>
    <cellStyle name="Percent 2 2 2 4 2 2 4" xfId="40625"/>
    <cellStyle name="Percent 2 2 2 4 2 2 5" xfId="40626"/>
    <cellStyle name="Percent 2 2 2 4 2 3" xfId="40627"/>
    <cellStyle name="Percent 2 2 2 4 2 3 2" xfId="40628"/>
    <cellStyle name="Percent 2 2 2 4 2 3 2 2" xfId="40629"/>
    <cellStyle name="Percent 2 2 2 4 2 3 2 2 2" xfId="40630"/>
    <cellStyle name="Percent 2 2 2 4 2 3 2 2 3" xfId="40631"/>
    <cellStyle name="Percent 2 2 2 4 2 3 2 3" xfId="40632"/>
    <cellStyle name="Percent 2 2 2 4 2 3 2 4" xfId="40633"/>
    <cellStyle name="Percent 2 2 2 4 2 3 3" xfId="40634"/>
    <cellStyle name="Percent 2 2 2 4 2 3 3 2" xfId="40635"/>
    <cellStyle name="Percent 2 2 2 4 2 3 3 3" xfId="40636"/>
    <cellStyle name="Percent 2 2 2 4 2 3 4" xfId="40637"/>
    <cellStyle name="Percent 2 2 2 4 2 3 5" xfId="40638"/>
    <cellStyle name="Percent 2 2 2 4 2 4" xfId="40639"/>
    <cellStyle name="Percent 2 2 2 4 2 4 2" xfId="40640"/>
    <cellStyle name="Percent 2 2 2 4 2 4 2 2" xfId="40641"/>
    <cellStyle name="Percent 2 2 2 4 2 4 2 2 2" xfId="40642"/>
    <cellStyle name="Percent 2 2 2 4 2 4 2 2 3" xfId="40643"/>
    <cellStyle name="Percent 2 2 2 4 2 4 2 3" xfId="40644"/>
    <cellStyle name="Percent 2 2 2 4 2 4 2 4" xfId="40645"/>
    <cellStyle name="Percent 2 2 2 4 2 4 3" xfId="40646"/>
    <cellStyle name="Percent 2 2 2 4 2 4 3 2" xfId="40647"/>
    <cellStyle name="Percent 2 2 2 4 2 4 3 3" xfId="40648"/>
    <cellStyle name="Percent 2 2 2 4 2 4 4" xfId="40649"/>
    <cellStyle name="Percent 2 2 2 4 2 4 5" xfId="40650"/>
    <cellStyle name="Percent 2 2 2 4 2 5" xfId="40651"/>
    <cellStyle name="Percent 2 2 2 4 2 5 2" xfId="40652"/>
    <cellStyle name="Percent 2 2 2 4 2 5 2 2" xfId="40653"/>
    <cellStyle name="Percent 2 2 2 4 2 5 2 3" xfId="40654"/>
    <cellStyle name="Percent 2 2 2 4 2 5 3" xfId="40655"/>
    <cellStyle name="Percent 2 2 2 4 2 5 4" xfId="40656"/>
    <cellStyle name="Percent 2 2 2 4 2 6" xfId="40657"/>
    <cellStyle name="Percent 2 2 2 4 2 6 2" xfId="40658"/>
    <cellStyle name="Percent 2 2 2 4 2 6 3" xfId="40659"/>
    <cellStyle name="Percent 2 2 2 4 2 7" xfId="40660"/>
    <cellStyle name="Percent 2 2 2 4 2 8" xfId="40661"/>
    <cellStyle name="Percent 2 2 2 4 2 9" xfId="40662"/>
    <cellStyle name="Percent 2 2 2 4 3" xfId="40663"/>
    <cellStyle name="Percent 2 2 2 4 3 2" xfId="40664"/>
    <cellStyle name="Percent 2 2 2 4 3 2 2" xfId="40665"/>
    <cellStyle name="Percent 2 2 2 4 3 2 2 2" xfId="40666"/>
    <cellStyle name="Percent 2 2 2 4 3 2 2 3" xfId="40667"/>
    <cellStyle name="Percent 2 2 2 4 3 2 3" xfId="40668"/>
    <cellStyle name="Percent 2 2 2 4 3 2 4" xfId="40669"/>
    <cellStyle name="Percent 2 2 2 4 3 3" xfId="40670"/>
    <cellStyle name="Percent 2 2 2 4 3 3 2" xfId="40671"/>
    <cellStyle name="Percent 2 2 2 4 3 3 3" xfId="40672"/>
    <cellStyle name="Percent 2 2 2 4 3 4" xfId="40673"/>
    <cellStyle name="Percent 2 2 2 4 3 5" xfId="40674"/>
    <cellStyle name="Percent 2 2 2 4 4" xfId="40675"/>
    <cellStyle name="Percent 2 2 2 4 4 2" xfId="40676"/>
    <cellStyle name="Percent 2 2 2 4 4 2 2" xfId="40677"/>
    <cellStyle name="Percent 2 2 2 4 4 2 2 2" xfId="40678"/>
    <cellStyle name="Percent 2 2 2 4 4 2 2 3" xfId="40679"/>
    <cellStyle name="Percent 2 2 2 4 4 2 3" xfId="40680"/>
    <cellStyle name="Percent 2 2 2 4 4 2 4" xfId="40681"/>
    <cellStyle name="Percent 2 2 2 4 4 3" xfId="40682"/>
    <cellStyle name="Percent 2 2 2 4 4 3 2" xfId="40683"/>
    <cellStyle name="Percent 2 2 2 4 4 3 3" xfId="40684"/>
    <cellStyle name="Percent 2 2 2 4 4 4" xfId="40685"/>
    <cellStyle name="Percent 2 2 2 4 4 5" xfId="40686"/>
    <cellStyle name="Percent 2 2 2 4 5" xfId="40687"/>
    <cellStyle name="Percent 2 2 2 4 5 2" xfId="40688"/>
    <cellStyle name="Percent 2 2 2 4 5 2 2" xfId="40689"/>
    <cellStyle name="Percent 2 2 2 4 5 2 2 2" xfId="40690"/>
    <cellStyle name="Percent 2 2 2 4 5 2 2 3" xfId="40691"/>
    <cellStyle name="Percent 2 2 2 4 5 2 3" xfId="40692"/>
    <cellStyle name="Percent 2 2 2 4 5 2 4" xfId="40693"/>
    <cellStyle name="Percent 2 2 2 4 5 3" xfId="40694"/>
    <cellStyle name="Percent 2 2 2 4 5 3 2" xfId="40695"/>
    <cellStyle name="Percent 2 2 2 4 5 3 3" xfId="40696"/>
    <cellStyle name="Percent 2 2 2 4 5 4" xfId="40697"/>
    <cellStyle name="Percent 2 2 2 4 5 5" xfId="40698"/>
    <cellStyle name="Percent 2 2 2 4 6" xfId="40699"/>
    <cellStyle name="Percent 2 2 2 4 6 2" xfId="40700"/>
    <cellStyle name="Percent 2 2 2 4 6 2 2" xfId="40701"/>
    <cellStyle name="Percent 2 2 2 4 6 2 2 2" xfId="40702"/>
    <cellStyle name="Percent 2 2 2 4 6 2 2 3" xfId="40703"/>
    <cellStyle name="Percent 2 2 2 4 6 2 3" xfId="40704"/>
    <cellStyle name="Percent 2 2 2 4 6 2 4" xfId="40705"/>
    <cellStyle name="Percent 2 2 2 4 6 3" xfId="40706"/>
    <cellStyle name="Percent 2 2 2 4 6 3 2" xfId="40707"/>
    <cellStyle name="Percent 2 2 2 4 6 3 3" xfId="40708"/>
    <cellStyle name="Percent 2 2 2 4 6 4" xfId="40709"/>
    <cellStyle name="Percent 2 2 2 4 6 5" xfId="40710"/>
    <cellStyle name="Percent 2 2 2 4 7" xfId="40711"/>
    <cellStyle name="Percent 2 2 2 4 7 2" xfId="40712"/>
    <cellStyle name="Percent 2 2 2 4 7 2 2" xfId="40713"/>
    <cellStyle name="Percent 2 2 2 4 7 2 3" xfId="40714"/>
    <cellStyle name="Percent 2 2 2 4 7 3" xfId="40715"/>
    <cellStyle name="Percent 2 2 2 4 7 4" xfId="40716"/>
    <cellStyle name="Percent 2 2 2 4 8" xfId="40717"/>
    <cellStyle name="Percent 2 2 2 4 8 2" xfId="40718"/>
    <cellStyle name="Percent 2 2 2 4 8 3" xfId="40719"/>
    <cellStyle name="Percent 2 2 2 4 9" xfId="40720"/>
    <cellStyle name="Percent 2 2 2 5" xfId="40721"/>
    <cellStyle name="Percent 2 2 2 5 2" xfId="40722"/>
    <cellStyle name="Percent 2 2 2 5 2 2" xfId="40723"/>
    <cellStyle name="Percent 2 2 2 5 2 2 2" xfId="40724"/>
    <cellStyle name="Percent 2 2 2 5 2 2 2 2" xfId="40725"/>
    <cellStyle name="Percent 2 2 2 5 2 2 2 3" xfId="40726"/>
    <cellStyle name="Percent 2 2 2 5 2 2 3" xfId="40727"/>
    <cellStyle name="Percent 2 2 2 5 2 2 4" xfId="40728"/>
    <cellStyle name="Percent 2 2 2 5 2 3" xfId="40729"/>
    <cellStyle name="Percent 2 2 2 5 2 3 2" xfId="40730"/>
    <cellStyle name="Percent 2 2 2 5 2 3 3" xfId="40731"/>
    <cellStyle name="Percent 2 2 2 5 2 4" xfId="40732"/>
    <cellStyle name="Percent 2 2 2 5 2 5" xfId="40733"/>
    <cellStyle name="Percent 2 2 2 5 3" xfId="40734"/>
    <cellStyle name="Percent 2 2 2 5 3 2" xfId="40735"/>
    <cellStyle name="Percent 2 2 2 5 3 2 2" xfId="40736"/>
    <cellStyle name="Percent 2 2 2 5 3 2 2 2" xfId="40737"/>
    <cellStyle name="Percent 2 2 2 5 3 2 2 3" xfId="40738"/>
    <cellStyle name="Percent 2 2 2 5 3 2 3" xfId="40739"/>
    <cellStyle name="Percent 2 2 2 5 3 2 4" xfId="40740"/>
    <cellStyle name="Percent 2 2 2 5 3 3" xfId="40741"/>
    <cellStyle name="Percent 2 2 2 5 3 3 2" xfId="40742"/>
    <cellStyle name="Percent 2 2 2 5 3 3 3" xfId="40743"/>
    <cellStyle name="Percent 2 2 2 5 3 4" xfId="40744"/>
    <cellStyle name="Percent 2 2 2 5 3 5" xfId="40745"/>
    <cellStyle name="Percent 2 2 2 5 4" xfId="40746"/>
    <cellStyle name="Percent 2 2 2 5 4 2" xfId="40747"/>
    <cellStyle name="Percent 2 2 2 5 4 2 2" xfId="40748"/>
    <cellStyle name="Percent 2 2 2 5 4 2 2 2" xfId="40749"/>
    <cellStyle name="Percent 2 2 2 5 4 2 2 3" xfId="40750"/>
    <cellStyle name="Percent 2 2 2 5 4 2 3" xfId="40751"/>
    <cellStyle name="Percent 2 2 2 5 4 2 4" xfId="40752"/>
    <cellStyle name="Percent 2 2 2 5 4 3" xfId="40753"/>
    <cellStyle name="Percent 2 2 2 5 4 3 2" xfId="40754"/>
    <cellStyle name="Percent 2 2 2 5 4 3 3" xfId="40755"/>
    <cellStyle name="Percent 2 2 2 5 4 4" xfId="40756"/>
    <cellStyle name="Percent 2 2 2 5 4 5" xfId="40757"/>
    <cellStyle name="Percent 2 2 2 5 5" xfId="40758"/>
    <cellStyle name="Percent 2 2 2 5 5 2" xfId="40759"/>
    <cellStyle name="Percent 2 2 2 5 5 2 2" xfId="40760"/>
    <cellStyle name="Percent 2 2 2 5 5 2 3" xfId="40761"/>
    <cellStyle name="Percent 2 2 2 5 5 3" xfId="40762"/>
    <cellStyle name="Percent 2 2 2 5 5 4" xfId="40763"/>
    <cellStyle name="Percent 2 2 2 5 6" xfId="40764"/>
    <cellStyle name="Percent 2 2 2 5 6 2" xfId="40765"/>
    <cellStyle name="Percent 2 2 2 5 6 3" xfId="40766"/>
    <cellStyle name="Percent 2 2 2 5 7" xfId="40767"/>
    <cellStyle name="Percent 2 2 2 5 8" xfId="40768"/>
    <cellStyle name="Percent 2 2 2 5 9" xfId="40769"/>
    <cellStyle name="Percent 2 2 2 6" xfId="40770"/>
    <cellStyle name="Percent 2 2 2 6 2" xfId="40771"/>
    <cellStyle name="Percent 2 2 2 6 2 2" xfId="40772"/>
    <cellStyle name="Percent 2 2 2 6 2 2 2" xfId="40773"/>
    <cellStyle name="Percent 2 2 2 6 2 2 2 2" xfId="40774"/>
    <cellStyle name="Percent 2 2 2 6 2 2 2 3" xfId="40775"/>
    <cellStyle name="Percent 2 2 2 6 2 2 3" xfId="40776"/>
    <cellStyle name="Percent 2 2 2 6 2 2 4" xfId="40777"/>
    <cellStyle name="Percent 2 2 2 6 2 3" xfId="40778"/>
    <cellStyle name="Percent 2 2 2 6 2 3 2" xfId="40779"/>
    <cellStyle name="Percent 2 2 2 6 2 3 3" xfId="40780"/>
    <cellStyle name="Percent 2 2 2 6 2 4" xfId="40781"/>
    <cellStyle name="Percent 2 2 2 6 2 5" xfId="40782"/>
    <cellStyle name="Percent 2 2 2 6 3" xfId="40783"/>
    <cellStyle name="Percent 2 2 2 6 3 2" xfId="40784"/>
    <cellStyle name="Percent 2 2 2 6 3 2 2" xfId="40785"/>
    <cellStyle name="Percent 2 2 2 6 3 2 2 2" xfId="40786"/>
    <cellStyle name="Percent 2 2 2 6 3 2 2 3" xfId="40787"/>
    <cellStyle name="Percent 2 2 2 6 3 2 3" xfId="40788"/>
    <cellStyle name="Percent 2 2 2 6 3 2 4" xfId="40789"/>
    <cellStyle name="Percent 2 2 2 6 3 3" xfId="40790"/>
    <cellStyle name="Percent 2 2 2 6 3 3 2" xfId="40791"/>
    <cellStyle name="Percent 2 2 2 6 3 3 3" xfId="40792"/>
    <cellStyle name="Percent 2 2 2 6 3 4" xfId="40793"/>
    <cellStyle name="Percent 2 2 2 6 3 5" xfId="40794"/>
    <cellStyle name="Percent 2 2 2 6 4" xfId="40795"/>
    <cellStyle name="Percent 2 2 2 6 4 2" xfId="40796"/>
    <cellStyle name="Percent 2 2 2 6 4 2 2" xfId="40797"/>
    <cellStyle name="Percent 2 2 2 6 4 2 2 2" xfId="40798"/>
    <cellStyle name="Percent 2 2 2 6 4 2 2 3" xfId="40799"/>
    <cellStyle name="Percent 2 2 2 6 4 2 3" xfId="40800"/>
    <cellStyle name="Percent 2 2 2 6 4 2 4" xfId="40801"/>
    <cellStyle name="Percent 2 2 2 6 4 3" xfId="40802"/>
    <cellStyle name="Percent 2 2 2 6 4 3 2" xfId="40803"/>
    <cellStyle name="Percent 2 2 2 6 4 3 3" xfId="40804"/>
    <cellStyle name="Percent 2 2 2 6 4 4" xfId="40805"/>
    <cellStyle name="Percent 2 2 2 6 4 5" xfId="40806"/>
    <cellStyle name="Percent 2 2 2 6 5" xfId="40807"/>
    <cellStyle name="Percent 2 2 2 6 5 2" xfId="40808"/>
    <cellStyle name="Percent 2 2 2 6 5 2 2" xfId="40809"/>
    <cellStyle name="Percent 2 2 2 6 5 2 3" xfId="40810"/>
    <cellStyle name="Percent 2 2 2 6 5 3" xfId="40811"/>
    <cellStyle name="Percent 2 2 2 6 5 4" xfId="40812"/>
    <cellStyle name="Percent 2 2 2 6 6" xfId="40813"/>
    <cellStyle name="Percent 2 2 2 6 6 2" xfId="40814"/>
    <cellStyle name="Percent 2 2 2 6 6 3" xfId="40815"/>
    <cellStyle name="Percent 2 2 2 6 7" xfId="40816"/>
    <cellStyle name="Percent 2 2 2 6 8" xfId="40817"/>
    <cellStyle name="Percent 2 2 2 6 9" xfId="40818"/>
    <cellStyle name="Percent 2 2 2 7" xfId="40819"/>
    <cellStyle name="Percent 2 2 2 7 2" xfId="40820"/>
    <cellStyle name="Percent 2 2 2 7 2 2" xfId="40821"/>
    <cellStyle name="Percent 2 2 2 7 2 2 2" xfId="40822"/>
    <cellStyle name="Percent 2 2 2 7 2 2 2 2" xfId="40823"/>
    <cellStyle name="Percent 2 2 2 7 2 2 2 3" xfId="40824"/>
    <cellStyle name="Percent 2 2 2 7 2 2 3" xfId="40825"/>
    <cellStyle name="Percent 2 2 2 7 2 2 4" xfId="40826"/>
    <cellStyle name="Percent 2 2 2 7 2 3" xfId="40827"/>
    <cellStyle name="Percent 2 2 2 7 2 3 2" xfId="40828"/>
    <cellStyle name="Percent 2 2 2 7 2 3 3" xfId="40829"/>
    <cellStyle name="Percent 2 2 2 7 2 4" xfId="40830"/>
    <cellStyle name="Percent 2 2 2 7 2 5" xfId="40831"/>
    <cellStyle name="Percent 2 2 2 7 3" xfId="40832"/>
    <cellStyle name="Percent 2 2 2 7 3 2" xfId="40833"/>
    <cellStyle name="Percent 2 2 2 7 3 2 2" xfId="40834"/>
    <cellStyle name="Percent 2 2 2 7 3 2 2 2" xfId="40835"/>
    <cellStyle name="Percent 2 2 2 7 3 2 2 3" xfId="40836"/>
    <cellStyle name="Percent 2 2 2 7 3 2 3" xfId="40837"/>
    <cellStyle name="Percent 2 2 2 7 3 2 4" xfId="40838"/>
    <cellStyle name="Percent 2 2 2 7 3 3" xfId="40839"/>
    <cellStyle name="Percent 2 2 2 7 3 3 2" xfId="40840"/>
    <cellStyle name="Percent 2 2 2 7 3 3 3" xfId="40841"/>
    <cellStyle name="Percent 2 2 2 7 3 4" xfId="40842"/>
    <cellStyle name="Percent 2 2 2 7 3 5" xfId="40843"/>
    <cellStyle name="Percent 2 2 2 7 4" xfId="40844"/>
    <cellStyle name="Percent 2 2 2 7 4 2" xfId="40845"/>
    <cellStyle name="Percent 2 2 2 7 4 2 2" xfId="40846"/>
    <cellStyle name="Percent 2 2 2 7 4 2 2 2" xfId="40847"/>
    <cellStyle name="Percent 2 2 2 7 4 2 2 3" xfId="40848"/>
    <cellStyle name="Percent 2 2 2 7 4 2 3" xfId="40849"/>
    <cellStyle name="Percent 2 2 2 7 4 2 4" xfId="40850"/>
    <cellStyle name="Percent 2 2 2 7 4 3" xfId="40851"/>
    <cellStyle name="Percent 2 2 2 7 4 3 2" xfId="40852"/>
    <cellStyle name="Percent 2 2 2 7 4 3 3" xfId="40853"/>
    <cellStyle name="Percent 2 2 2 7 4 4" xfId="40854"/>
    <cellStyle name="Percent 2 2 2 7 4 5" xfId="40855"/>
    <cellStyle name="Percent 2 2 2 7 5" xfId="40856"/>
    <cellStyle name="Percent 2 2 2 7 5 2" xfId="40857"/>
    <cellStyle name="Percent 2 2 2 7 5 2 2" xfId="40858"/>
    <cellStyle name="Percent 2 2 2 7 5 2 3" xfId="40859"/>
    <cellStyle name="Percent 2 2 2 7 5 3" xfId="40860"/>
    <cellStyle name="Percent 2 2 2 7 5 4" xfId="40861"/>
    <cellStyle name="Percent 2 2 2 7 6" xfId="40862"/>
    <cellStyle name="Percent 2 2 2 7 6 2" xfId="40863"/>
    <cellStyle name="Percent 2 2 2 7 6 3" xfId="40864"/>
    <cellStyle name="Percent 2 2 2 7 7" xfId="40865"/>
    <cellStyle name="Percent 2 2 2 7 8" xfId="40866"/>
    <cellStyle name="Percent 2 2 2 7 9" xfId="40867"/>
    <cellStyle name="Percent 2 2 2 8" xfId="40868"/>
    <cellStyle name="Percent 2 2 2 8 2" xfId="40869"/>
    <cellStyle name="Percent 2 2 2 8 2 2" xfId="40870"/>
    <cellStyle name="Percent 2 2 2 8 2 2 2" xfId="40871"/>
    <cellStyle name="Percent 2 2 2 8 2 2 3" xfId="40872"/>
    <cellStyle name="Percent 2 2 2 8 2 3" xfId="40873"/>
    <cellStyle name="Percent 2 2 2 8 2 4" xfId="40874"/>
    <cellStyle name="Percent 2 2 2 8 3" xfId="40875"/>
    <cellStyle name="Percent 2 2 2 8 3 2" xfId="40876"/>
    <cellStyle name="Percent 2 2 2 8 3 3" xfId="40877"/>
    <cellStyle name="Percent 2 2 2 8 4" xfId="40878"/>
    <cellStyle name="Percent 2 2 2 8 5" xfId="40879"/>
    <cellStyle name="Percent 2 2 2 9" xfId="40880"/>
    <cellStyle name="Percent 2 2 2 9 2" xfId="40881"/>
    <cellStyle name="Percent 2 2 2 9 2 2" xfId="40882"/>
    <cellStyle name="Percent 2 2 2 9 2 2 2" xfId="40883"/>
    <cellStyle name="Percent 2 2 2 9 2 2 3" xfId="40884"/>
    <cellStyle name="Percent 2 2 2 9 2 3" xfId="40885"/>
    <cellStyle name="Percent 2 2 2 9 2 4" xfId="40886"/>
    <cellStyle name="Percent 2 2 2 9 3" xfId="40887"/>
    <cellStyle name="Percent 2 2 2 9 3 2" xfId="40888"/>
    <cellStyle name="Percent 2 2 2 9 3 3" xfId="40889"/>
    <cellStyle name="Percent 2 2 2 9 4" xfId="40890"/>
    <cellStyle name="Percent 2 2 2 9 5" xfId="40891"/>
    <cellStyle name="Percent 2 2 3" xfId="40892"/>
    <cellStyle name="Percent 2 2 3 10" xfId="40893"/>
    <cellStyle name="Percent 2 2 3 10 2" xfId="40894"/>
    <cellStyle name="Percent 2 2 3 10 2 2" xfId="40895"/>
    <cellStyle name="Percent 2 2 3 10 2 2 2" xfId="40896"/>
    <cellStyle name="Percent 2 2 3 10 2 2 3" xfId="40897"/>
    <cellStyle name="Percent 2 2 3 10 2 3" xfId="40898"/>
    <cellStyle name="Percent 2 2 3 10 2 4" xfId="40899"/>
    <cellStyle name="Percent 2 2 3 10 3" xfId="40900"/>
    <cellStyle name="Percent 2 2 3 10 3 2" xfId="40901"/>
    <cellStyle name="Percent 2 2 3 10 3 3" xfId="40902"/>
    <cellStyle name="Percent 2 2 3 10 4" xfId="40903"/>
    <cellStyle name="Percent 2 2 3 10 5" xfId="40904"/>
    <cellStyle name="Percent 2 2 3 11" xfId="40905"/>
    <cellStyle name="Percent 2 2 3 11 2" xfId="40906"/>
    <cellStyle name="Percent 2 2 3 11 2 2" xfId="40907"/>
    <cellStyle name="Percent 2 2 3 11 2 3" xfId="40908"/>
    <cellStyle name="Percent 2 2 3 11 3" xfId="40909"/>
    <cellStyle name="Percent 2 2 3 11 4" xfId="40910"/>
    <cellStyle name="Percent 2 2 3 12" xfId="40911"/>
    <cellStyle name="Percent 2 2 3 12 2" xfId="40912"/>
    <cellStyle name="Percent 2 2 3 12 3" xfId="40913"/>
    <cellStyle name="Percent 2 2 3 13" xfId="40914"/>
    <cellStyle name="Percent 2 2 3 13 2" xfId="40915"/>
    <cellStyle name="Percent 2 2 3 13 3" xfId="40916"/>
    <cellStyle name="Percent 2 2 3 14" xfId="40917"/>
    <cellStyle name="Percent 2 2 3 15" xfId="40918"/>
    <cellStyle name="Percent 2 2 3 2" xfId="40919"/>
    <cellStyle name="Percent 2 2 3 2 10" xfId="40920"/>
    <cellStyle name="Percent 2 2 3 2 11" xfId="40921"/>
    <cellStyle name="Percent 2 2 3 2 12" xfId="40922"/>
    <cellStyle name="Percent 2 2 3 2 2" xfId="40923"/>
    <cellStyle name="Percent 2 2 3 2 2 2" xfId="40924"/>
    <cellStyle name="Percent 2 2 3 2 2 2 2" xfId="40925"/>
    <cellStyle name="Percent 2 2 3 2 2 2 2 2" xfId="40926"/>
    <cellStyle name="Percent 2 2 3 2 2 2 2 2 2" xfId="40927"/>
    <cellStyle name="Percent 2 2 3 2 2 2 2 2 3" xfId="40928"/>
    <cellStyle name="Percent 2 2 3 2 2 2 2 3" xfId="40929"/>
    <cellStyle name="Percent 2 2 3 2 2 2 2 4" xfId="40930"/>
    <cellStyle name="Percent 2 2 3 2 2 2 3" xfId="40931"/>
    <cellStyle name="Percent 2 2 3 2 2 2 3 2" xfId="40932"/>
    <cellStyle name="Percent 2 2 3 2 2 2 3 3" xfId="40933"/>
    <cellStyle name="Percent 2 2 3 2 2 2 4" xfId="40934"/>
    <cellStyle name="Percent 2 2 3 2 2 2 5" xfId="40935"/>
    <cellStyle name="Percent 2 2 3 2 2 3" xfId="40936"/>
    <cellStyle name="Percent 2 2 3 2 2 3 2" xfId="40937"/>
    <cellStyle name="Percent 2 2 3 2 2 3 2 2" xfId="40938"/>
    <cellStyle name="Percent 2 2 3 2 2 3 2 2 2" xfId="40939"/>
    <cellStyle name="Percent 2 2 3 2 2 3 2 2 3" xfId="40940"/>
    <cellStyle name="Percent 2 2 3 2 2 3 2 3" xfId="40941"/>
    <cellStyle name="Percent 2 2 3 2 2 3 2 4" xfId="40942"/>
    <cellStyle name="Percent 2 2 3 2 2 3 3" xfId="40943"/>
    <cellStyle name="Percent 2 2 3 2 2 3 3 2" xfId="40944"/>
    <cellStyle name="Percent 2 2 3 2 2 3 3 3" xfId="40945"/>
    <cellStyle name="Percent 2 2 3 2 2 3 4" xfId="40946"/>
    <cellStyle name="Percent 2 2 3 2 2 3 5" xfId="40947"/>
    <cellStyle name="Percent 2 2 3 2 2 4" xfId="40948"/>
    <cellStyle name="Percent 2 2 3 2 2 4 2" xfId="40949"/>
    <cellStyle name="Percent 2 2 3 2 2 4 2 2" xfId="40950"/>
    <cellStyle name="Percent 2 2 3 2 2 4 2 2 2" xfId="40951"/>
    <cellStyle name="Percent 2 2 3 2 2 4 2 2 3" xfId="40952"/>
    <cellStyle name="Percent 2 2 3 2 2 4 2 3" xfId="40953"/>
    <cellStyle name="Percent 2 2 3 2 2 4 2 4" xfId="40954"/>
    <cellStyle name="Percent 2 2 3 2 2 4 3" xfId="40955"/>
    <cellStyle name="Percent 2 2 3 2 2 4 3 2" xfId="40956"/>
    <cellStyle name="Percent 2 2 3 2 2 4 3 3" xfId="40957"/>
    <cellStyle name="Percent 2 2 3 2 2 4 4" xfId="40958"/>
    <cellStyle name="Percent 2 2 3 2 2 4 5" xfId="40959"/>
    <cellStyle name="Percent 2 2 3 2 2 5" xfId="40960"/>
    <cellStyle name="Percent 2 2 3 2 2 5 2" xfId="40961"/>
    <cellStyle name="Percent 2 2 3 2 2 5 2 2" xfId="40962"/>
    <cellStyle name="Percent 2 2 3 2 2 5 2 3" xfId="40963"/>
    <cellStyle name="Percent 2 2 3 2 2 5 3" xfId="40964"/>
    <cellStyle name="Percent 2 2 3 2 2 5 4" xfId="40965"/>
    <cellStyle name="Percent 2 2 3 2 2 6" xfId="40966"/>
    <cellStyle name="Percent 2 2 3 2 2 6 2" xfId="40967"/>
    <cellStyle name="Percent 2 2 3 2 2 6 3" xfId="40968"/>
    <cellStyle name="Percent 2 2 3 2 2 7" xfId="40969"/>
    <cellStyle name="Percent 2 2 3 2 2 8" xfId="40970"/>
    <cellStyle name="Percent 2 2 3 2 2 9" xfId="40971"/>
    <cellStyle name="Percent 2 2 3 2 3" xfId="40972"/>
    <cellStyle name="Percent 2 2 3 2 3 2" xfId="40973"/>
    <cellStyle name="Percent 2 2 3 2 3 2 2" xfId="40974"/>
    <cellStyle name="Percent 2 2 3 2 3 2 2 2" xfId="40975"/>
    <cellStyle name="Percent 2 2 3 2 3 2 2 2 2" xfId="40976"/>
    <cellStyle name="Percent 2 2 3 2 3 2 2 2 3" xfId="40977"/>
    <cellStyle name="Percent 2 2 3 2 3 2 2 3" xfId="40978"/>
    <cellStyle name="Percent 2 2 3 2 3 2 2 4" xfId="40979"/>
    <cellStyle name="Percent 2 2 3 2 3 2 3" xfId="40980"/>
    <cellStyle name="Percent 2 2 3 2 3 2 3 2" xfId="40981"/>
    <cellStyle name="Percent 2 2 3 2 3 2 3 3" xfId="40982"/>
    <cellStyle name="Percent 2 2 3 2 3 2 4" xfId="40983"/>
    <cellStyle name="Percent 2 2 3 2 3 2 5" xfId="40984"/>
    <cellStyle name="Percent 2 2 3 2 3 3" xfId="40985"/>
    <cellStyle name="Percent 2 2 3 2 3 3 2" xfId="40986"/>
    <cellStyle name="Percent 2 2 3 2 3 3 2 2" xfId="40987"/>
    <cellStyle name="Percent 2 2 3 2 3 3 2 2 2" xfId="40988"/>
    <cellStyle name="Percent 2 2 3 2 3 3 2 2 3" xfId="40989"/>
    <cellStyle name="Percent 2 2 3 2 3 3 2 3" xfId="40990"/>
    <cellStyle name="Percent 2 2 3 2 3 3 2 4" xfId="40991"/>
    <cellStyle name="Percent 2 2 3 2 3 3 3" xfId="40992"/>
    <cellStyle name="Percent 2 2 3 2 3 3 3 2" xfId="40993"/>
    <cellStyle name="Percent 2 2 3 2 3 3 3 3" xfId="40994"/>
    <cellStyle name="Percent 2 2 3 2 3 3 4" xfId="40995"/>
    <cellStyle name="Percent 2 2 3 2 3 3 5" xfId="40996"/>
    <cellStyle name="Percent 2 2 3 2 3 4" xfId="40997"/>
    <cellStyle name="Percent 2 2 3 2 3 4 2" xfId="40998"/>
    <cellStyle name="Percent 2 2 3 2 3 4 2 2" xfId="40999"/>
    <cellStyle name="Percent 2 2 3 2 3 4 2 2 2" xfId="41000"/>
    <cellStyle name="Percent 2 2 3 2 3 4 2 2 3" xfId="41001"/>
    <cellStyle name="Percent 2 2 3 2 3 4 2 3" xfId="41002"/>
    <cellStyle name="Percent 2 2 3 2 3 4 2 4" xfId="41003"/>
    <cellStyle name="Percent 2 2 3 2 3 4 3" xfId="41004"/>
    <cellStyle name="Percent 2 2 3 2 3 4 3 2" xfId="41005"/>
    <cellStyle name="Percent 2 2 3 2 3 4 3 3" xfId="41006"/>
    <cellStyle name="Percent 2 2 3 2 3 4 4" xfId="41007"/>
    <cellStyle name="Percent 2 2 3 2 3 4 5" xfId="41008"/>
    <cellStyle name="Percent 2 2 3 2 3 5" xfId="41009"/>
    <cellStyle name="Percent 2 2 3 2 3 5 2" xfId="41010"/>
    <cellStyle name="Percent 2 2 3 2 3 5 2 2" xfId="41011"/>
    <cellStyle name="Percent 2 2 3 2 3 5 2 3" xfId="41012"/>
    <cellStyle name="Percent 2 2 3 2 3 5 3" xfId="41013"/>
    <cellStyle name="Percent 2 2 3 2 3 5 4" xfId="41014"/>
    <cellStyle name="Percent 2 2 3 2 3 6" xfId="41015"/>
    <cellStyle name="Percent 2 2 3 2 3 6 2" xfId="41016"/>
    <cellStyle name="Percent 2 2 3 2 3 6 3" xfId="41017"/>
    <cellStyle name="Percent 2 2 3 2 3 7" xfId="41018"/>
    <cellStyle name="Percent 2 2 3 2 3 8" xfId="41019"/>
    <cellStyle name="Percent 2 2 3 2 3 9" xfId="41020"/>
    <cellStyle name="Percent 2 2 3 2 4" xfId="41021"/>
    <cellStyle name="Percent 2 2 3 2 4 2" xfId="41022"/>
    <cellStyle name="Percent 2 2 3 2 4 2 2" xfId="41023"/>
    <cellStyle name="Percent 2 2 3 2 4 2 2 2" xfId="41024"/>
    <cellStyle name="Percent 2 2 3 2 4 2 2 3" xfId="41025"/>
    <cellStyle name="Percent 2 2 3 2 4 2 3" xfId="41026"/>
    <cellStyle name="Percent 2 2 3 2 4 2 4" xfId="41027"/>
    <cellStyle name="Percent 2 2 3 2 4 3" xfId="41028"/>
    <cellStyle name="Percent 2 2 3 2 4 3 2" xfId="41029"/>
    <cellStyle name="Percent 2 2 3 2 4 3 3" xfId="41030"/>
    <cellStyle name="Percent 2 2 3 2 4 4" xfId="41031"/>
    <cellStyle name="Percent 2 2 3 2 4 5" xfId="41032"/>
    <cellStyle name="Percent 2 2 3 2 5" xfId="41033"/>
    <cellStyle name="Percent 2 2 3 2 5 2" xfId="41034"/>
    <cellStyle name="Percent 2 2 3 2 5 2 2" xfId="41035"/>
    <cellStyle name="Percent 2 2 3 2 5 2 2 2" xfId="41036"/>
    <cellStyle name="Percent 2 2 3 2 5 2 2 3" xfId="41037"/>
    <cellStyle name="Percent 2 2 3 2 5 2 3" xfId="41038"/>
    <cellStyle name="Percent 2 2 3 2 5 2 4" xfId="41039"/>
    <cellStyle name="Percent 2 2 3 2 5 3" xfId="41040"/>
    <cellStyle name="Percent 2 2 3 2 5 3 2" xfId="41041"/>
    <cellStyle name="Percent 2 2 3 2 5 3 3" xfId="41042"/>
    <cellStyle name="Percent 2 2 3 2 5 4" xfId="41043"/>
    <cellStyle name="Percent 2 2 3 2 5 5" xfId="41044"/>
    <cellStyle name="Percent 2 2 3 2 6" xfId="41045"/>
    <cellStyle name="Percent 2 2 3 2 6 2" xfId="41046"/>
    <cellStyle name="Percent 2 2 3 2 6 2 2" xfId="41047"/>
    <cellStyle name="Percent 2 2 3 2 6 2 2 2" xfId="41048"/>
    <cellStyle name="Percent 2 2 3 2 6 2 2 3" xfId="41049"/>
    <cellStyle name="Percent 2 2 3 2 6 2 3" xfId="41050"/>
    <cellStyle name="Percent 2 2 3 2 6 2 4" xfId="41051"/>
    <cellStyle name="Percent 2 2 3 2 6 3" xfId="41052"/>
    <cellStyle name="Percent 2 2 3 2 6 3 2" xfId="41053"/>
    <cellStyle name="Percent 2 2 3 2 6 3 3" xfId="41054"/>
    <cellStyle name="Percent 2 2 3 2 6 4" xfId="41055"/>
    <cellStyle name="Percent 2 2 3 2 6 5" xfId="41056"/>
    <cellStyle name="Percent 2 2 3 2 7" xfId="41057"/>
    <cellStyle name="Percent 2 2 3 2 7 2" xfId="41058"/>
    <cellStyle name="Percent 2 2 3 2 7 2 2" xfId="41059"/>
    <cellStyle name="Percent 2 2 3 2 7 2 2 2" xfId="41060"/>
    <cellStyle name="Percent 2 2 3 2 7 2 2 3" xfId="41061"/>
    <cellStyle name="Percent 2 2 3 2 7 2 3" xfId="41062"/>
    <cellStyle name="Percent 2 2 3 2 7 2 4" xfId="41063"/>
    <cellStyle name="Percent 2 2 3 2 7 3" xfId="41064"/>
    <cellStyle name="Percent 2 2 3 2 7 3 2" xfId="41065"/>
    <cellStyle name="Percent 2 2 3 2 7 3 3" xfId="41066"/>
    <cellStyle name="Percent 2 2 3 2 7 4" xfId="41067"/>
    <cellStyle name="Percent 2 2 3 2 7 5" xfId="41068"/>
    <cellStyle name="Percent 2 2 3 2 8" xfId="41069"/>
    <cellStyle name="Percent 2 2 3 2 8 2" xfId="41070"/>
    <cellStyle name="Percent 2 2 3 2 8 2 2" xfId="41071"/>
    <cellStyle name="Percent 2 2 3 2 8 2 3" xfId="41072"/>
    <cellStyle name="Percent 2 2 3 2 8 3" xfId="41073"/>
    <cellStyle name="Percent 2 2 3 2 8 4" xfId="41074"/>
    <cellStyle name="Percent 2 2 3 2 9" xfId="41075"/>
    <cellStyle name="Percent 2 2 3 2 9 2" xfId="41076"/>
    <cellStyle name="Percent 2 2 3 2 9 3" xfId="41077"/>
    <cellStyle name="Percent 2 2 3 3" xfId="41078"/>
    <cellStyle name="Percent 2 2 3 3 10" xfId="41079"/>
    <cellStyle name="Percent 2 2 3 3 11" xfId="41080"/>
    <cellStyle name="Percent 2 2 3 3 2" xfId="41081"/>
    <cellStyle name="Percent 2 2 3 3 2 2" xfId="41082"/>
    <cellStyle name="Percent 2 2 3 3 2 2 2" xfId="41083"/>
    <cellStyle name="Percent 2 2 3 3 2 2 2 2" xfId="41084"/>
    <cellStyle name="Percent 2 2 3 3 2 2 2 2 2" xfId="41085"/>
    <cellStyle name="Percent 2 2 3 3 2 2 2 2 3" xfId="41086"/>
    <cellStyle name="Percent 2 2 3 3 2 2 2 3" xfId="41087"/>
    <cellStyle name="Percent 2 2 3 3 2 2 2 4" xfId="41088"/>
    <cellStyle name="Percent 2 2 3 3 2 2 3" xfId="41089"/>
    <cellStyle name="Percent 2 2 3 3 2 2 3 2" xfId="41090"/>
    <cellStyle name="Percent 2 2 3 3 2 2 3 3" xfId="41091"/>
    <cellStyle name="Percent 2 2 3 3 2 2 4" xfId="41092"/>
    <cellStyle name="Percent 2 2 3 3 2 2 5" xfId="41093"/>
    <cellStyle name="Percent 2 2 3 3 2 3" xfId="41094"/>
    <cellStyle name="Percent 2 2 3 3 2 3 2" xfId="41095"/>
    <cellStyle name="Percent 2 2 3 3 2 3 2 2" xfId="41096"/>
    <cellStyle name="Percent 2 2 3 3 2 3 2 2 2" xfId="41097"/>
    <cellStyle name="Percent 2 2 3 3 2 3 2 2 3" xfId="41098"/>
    <cellStyle name="Percent 2 2 3 3 2 3 2 3" xfId="41099"/>
    <cellStyle name="Percent 2 2 3 3 2 3 2 4" xfId="41100"/>
    <cellStyle name="Percent 2 2 3 3 2 3 3" xfId="41101"/>
    <cellStyle name="Percent 2 2 3 3 2 3 3 2" xfId="41102"/>
    <cellStyle name="Percent 2 2 3 3 2 3 3 3" xfId="41103"/>
    <cellStyle name="Percent 2 2 3 3 2 3 4" xfId="41104"/>
    <cellStyle name="Percent 2 2 3 3 2 3 5" xfId="41105"/>
    <cellStyle name="Percent 2 2 3 3 2 4" xfId="41106"/>
    <cellStyle name="Percent 2 2 3 3 2 4 2" xfId="41107"/>
    <cellStyle name="Percent 2 2 3 3 2 4 2 2" xfId="41108"/>
    <cellStyle name="Percent 2 2 3 3 2 4 2 2 2" xfId="41109"/>
    <cellStyle name="Percent 2 2 3 3 2 4 2 2 3" xfId="41110"/>
    <cellStyle name="Percent 2 2 3 3 2 4 2 3" xfId="41111"/>
    <cellStyle name="Percent 2 2 3 3 2 4 2 4" xfId="41112"/>
    <cellStyle name="Percent 2 2 3 3 2 4 3" xfId="41113"/>
    <cellStyle name="Percent 2 2 3 3 2 4 3 2" xfId="41114"/>
    <cellStyle name="Percent 2 2 3 3 2 4 3 3" xfId="41115"/>
    <cellStyle name="Percent 2 2 3 3 2 4 4" xfId="41116"/>
    <cellStyle name="Percent 2 2 3 3 2 4 5" xfId="41117"/>
    <cellStyle name="Percent 2 2 3 3 2 5" xfId="41118"/>
    <cellStyle name="Percent 2 2 3 3 2 5 2" xfId="41119"/>
    <cellStyle name="Percent 2 2 3 3 2 5 2 2" xfId="41120"/>
    <cellStyle name="Percent 2 2 3 3 2 5 2 3" xfId="41121"/>
    <cellStyle name="Percent 2 2 3 3 2 5 3" xfId="41122"/>
    <cellStyle name="Percent 2 2 3 3 2 5 4" xfId="41123"/>
    <cellStyle name="Percent 2 2 3 3 2 6" xfId="41124"/>
    <cellStyle name="Percent 2 2 3 3 2 6 2" xfId="41125"/>
    <cellStyle name="Percent 2 2 3 3 2 6 3" xfId="41126"/>
    <cellStyle name="Percent 2 2 3 3 2 7" xfId="41127"/>
    <cellStyle name="Percent 2 2 3 3 2 8" xfId="41128"/>
    <cellStyle name="Percent 2 2 3 3 2 9" xfId="41129"/>
    <cellStyle name="Percent 2 2 3 3 3" xfId="41130"/>
    <cellStyle name="Percent 2 2 3 3 3 2" xfId="41131"/>
    <cellStyle name="Percent 2 2 3 3 3 2 2" xfId="41132"/>
    <cellStyle name="Percent 2 2 3 3 3 2 2 2" xfId="41133"/>
    <cellStyle name="Percent 2 2 3 3 3 2 2 3" xfId="41134"/>
    <cellStyle name="Percent 2 2 3 3 3 2 3" xfId="41135"/>
    <cellStyle name="Percent 2 2 3 3 3 2 4" xfId="41136"/>
    <cellStyle name="Percent 2 2 3 3 3 3" xfId="41137"/>
    <cellStyle name="Percent 2 2 3 3 3 3 2" xfId="41138"/>
    <cellStyle name="Percent 2 2 3 3 3 3 3" xfId="41139"/>
    <cellStyle name="Percent 2 2 3 3 3 4" xfId="41140"/>
    <cellStyle name="Percent 2 2 3 3 3 5" xfId="41141"/>
    <cellStyle name="Percent 2 2 3 3 4" xfId="41142"/>
    <cellStyle name="Percent 2 2 3 3 4 2" xfId="41143"/>
    <cellStyle name="Percent 2 2 3 3 4 2 2" xfId="41144"/>
    <cellStyle name="Percent 2 2 3 3 4 2 2 2" xfId="41145"/>
    <cellStyle name="Percent 2 2 3 3 4 2 2 3" xfId="41146"/>
    <cellStyle name="Percent 2 2 3 3 4 2 3" xfId="41147"/>
    <cellStyle name="Percent 2 2 3 3 4 2 4" xfId="41148"/>
    <cellStyle name="Percent 2 2 3 3 4 3" xfId="41149"/>
    <cellStyle name="Percent 2 2 3 3 4 3 2" xfId="41150"/>
    <cellStyle name="Percent 2 2 3 3 4 3 3" xfId="41151"/>
    <cellStyle name="Percent 2 2 3 3 4 4" xfId="41152"/>
    <cellStyle name="Percent 2 2 3 3 4 5" xfId="41153"/>
    <cellStyle name="Percent 2 2 3 3 5" xfId="41154"/>
    <cellStyle name="Percent 2 2 3 3 5 2" xfId="41155"/>
    <cellStyle name="Percent 2 2 3 3 5 2 2" xfId="41156"/>
    <cellStyle name="Percent 2 2 3 3 5 2 2 2" xfId="41157"/>
    <cellStyle name="Percent 2 2 3 3 5 2 2 3" xfId="41158"/>
    <cellStyle name="Percent 2 2 3 3 5 2 3" xfId="41159"/>
    <cellStyle name="Percent 2 2 3 3 5 2 4" xfId="41160"/>
    <cellStyle name="Percent 2 2 3 3 5 3" xfId="41161"/>
    <cellStyle name="Percent 2 2 3 3 5 3 2" xfId="41162"/>
    <cellStyle name="Percent 2 2 3 3 5 3 3" xfId="41163"/>
    <cellStyle name="Percent 2 2 3 3 5 4" xfId="41164"/>
    <cellStyle name="Percent 2 2 3 3 5 5" xfId="41165"/>
    <cellStyle name="Percent 2 2 3 3 6" xfId="41166"/>
    <cellStyle name="Percent 2 2 3 3 6 2" xfId="41167"/>
    <cellStyle name="Percent 2 2 3 3 6 2 2" xfId="41168"/>
    <cellStyle name="Percent 2 2 3 3 6 2 2 2" xfId="41169"/>
    <cellStyle name="Percent 2 2 3 3 6 2 2 3" xfId="41170"/>
    <cellStyle name="Percent 2 2 3 3 6 2 3" xfId="41171"/>
    <cellStyle name="Percent 2 2 3 3 6 2 4" xfId="41172"/>
    <cellStyle name="Percent 2 2 3 3 6 3" xfId="41173"/>
    <cellStyle name="Percent 2 2 3 3 6 3 2" xfId="41174"/>
    <cellStyle name="Percent 2 2 3 3 6 3 3" xfId="41175"/>
    <cellStyle name="Percent 2 2 3 3 6 4" xfId="41176"/>
    <cellStyle name="Percent 2 2 3 3 6 5" xfId="41177"/>
    <cellStyle name="Percent 2 2 3 3 7" xfId="41178"/>
    <cellStyle name="Percent 2 2 3 3 7 2" xfId="41179"/>
    <cellStyle name="Percent 2 2 3 3 7 2 2" xfId="41180"/>
    <cellStyle name="Percent 2 2 3 3 7 2 3" xfId="41181"/>
    <cellStyle name="Percent 2 2 3 3 7 3" xfId="41182"/>
    <cellStyle name="Percent 2 2 3 3 7 4" xfId="41183"/>
    <cellStyle name="Percent 2 2 3 3 8" xfId="41184"/>
    <cellStyle name="Percent 2 2 3 3 8 2" xfId="41185"/>
    <cellStyle name="Percent 2 2 3 3 8 3" xfId="41186"/>
    <cellStyle name="Percent 2 2 3 3 9" xfId="41187"/>
    <cellStyle name="Percent 2 2 3 4" xfId="41188"/>
    <cellStyle name="Percent 2 2 3 4 10" xfId="41189"/>
    <cellStyle name="Percent 2 2 3 4 2" xfId="41190"/>
    <cellStyle name="Percent 2 2 3 4 2 2" xfId="41191"/>
    <cellStyle name="Percent 2 2 3 4 2 2 2" xfId="41192"/>
    <cellStyle name="Percent 2 2 3 4 2 2 2 2" xfId="41193"/>
    <cellStyle name="Percent 2 2 3 4 2 2 2 2 2" xfId="41194"/>
    <cellStyle name="Percent 2 2 3 4 2 2 2 2 3" xfId="41195"/>
    <cellStyle name="Percent 2 2 3 4 2 2 2 3" xfId="41196"/>
    <cellStyle name="Percent 2 2 3 4 2 2 2 4" xfId="41197"/>
    <cellStyle name="Percent 2 2 3 4 2 2 3" xfId="41198"/>
    <cellStyle name="Percent 2 2 3 4 2 2 3 2" xfId="41199"/>
    <cellStyle name="Percent 2 2 3 4 2 2 3 3" xfId="41200"/>
    <cellStyle name="Percent 2 2 3 4 2 2 4" xfId="41201"/>
    <cellStyle name="Percent 2 2 3 4 2 2 5" xfId="41202"/>
    <cellStyle name="Percent 2 2 3 4 2 3" xfId="41203"/>
    <cellStyle name="Percent 2 2 3 4 2 3 2" xfId="41204"/>
    <cellStyle name="Percent 2 2 3 4 2 3 2 2" xfId="41205"/>
    <cellStyle name="Percent 2 2 3 4 2 3 2 2 2" xfId="41206"/>
    <cellStyle name="Percent 2 2 3 4 2 3 2 2 3" xfId="41207"/>
    <cellStyle name="Percent 2 2 3 4 2 3 2 3" xfId="41208"/>
    <cellStyle name="Percent 2 2 3 4 2 3 2 4" xfId="41209"/>
    <cellStyle name="Percent 2 2 3 4 2 3 3" xfId="41210"/>
    <cellStyle name="Percent 2 2 3 4 2 3 3 2" xfId="41211"/>
    <cellStyle name="Percent 2 2 3 4 2 3 3 3" xfId="41212"/>
    <cellStyle name="Percent 2 2 3 4 2 3 4" xfId="41213"/>
    <cellStyle name="Percent 2 2 3 4 2 3 5" xfId="41214"/>
    <cellStyle name="Percent 2 2 3 4 2 4" xfId="41215"/>
    <cellStyle name="Percent 2 2 3 4 2 4 2" xfId="41216"/>
    <cellStyle name="Percent 2 2 3 4 2 4 2 2" xfId="41217"/>
    <cellStyle name="Percent 2 2 3 4 2 4 2 2 2" xfId="41218"/>
    <cellStyle name="Percent 2 2 3 4 2 4 2 2 3" xfId="41219"/>
    <cellStyle name="Percent 2 2 3 4 2 4 2 3" xfId="41220"/>
    <cellStyle name="Percent 2 2 3 4 2 4 2 4" xfId="41221"/>
    <cellStyle name="Percent 2 2 3 4 2 4 3" xfId="41222"/>
    <cellStyle name="Percent 2 2 3 4 2 4 3 2" xfId="41223"/>
    <cellStyle name="Percent 2 2 3 4 2 4 3 3" xfId="41224"/>
    <cellStyle name="Percent 2 2 3 4 2 4 4" xfId="41225"/>
    <cellStyle name="Percent 2 2 3 4 2 4 5" xfId="41226"/>
    <cellStyle name="Percent 2 2 3 4 2 5" xfId="41227"/>
    <cellStyle name="Percent 2 2 3 4 2 5 2" xfId="41228"/>
    <cellStyle name="Percent 2 2 3 4 2 5 2 2" xfId="41229"/>
    <cellStyle name="Percent 2 2 3 4 2 5 2 3" xfId="41230"/>
    <cellStyle name="Percent 2 2 3 4 2 5 3" xfId="41231"/>
    <cellStyle name="Percent 2 2 3 4 2 5 4" xfId="41232"/>
    <cellStyle name="Percent 2 2 3 4 2 6" xfId="41233"/>
    <cellStyle name="Percent 2 2 3 4 2 6 2" xfId="41234"/>
    <cellStyle name="Percent 2 2 3 4 2 6 3" xfId="41235"/>
    <cellStyle name="Percent 2 2 3 4 2 7" xfId="41236"/>
    <cellStyle name="Percent 2 2 3 4 2 8" xfId="41237"/>
    <cellStyle name="Percent 2 2 3 4 2 9" xfId="41238"/>
    <cellStyle name="Percent 2 2 3 4 3" xfId="41239"/>
    <cellStyle name="Percent 2 2 3 4 3 2" xfId="41240"/>
    <cellStyle name="Percent 2 2 3 4 3 2 2" xfId="41241"/>
    <cellStyle name="Percent 2 2 3 4 3 2 2 2" xfId="41242"/>
    <cellStyle name="Percent 2 2 3 4 3 2 2 3" xfId="41243"/>
    <cellStyle name="Percent 2 2 3 4 3 2 3" xfId="41244"/>
    <cellStyle name="Percent 2 2 3 4 3 2 4" xfId="41245"/>
    <cellStyle name="Percent 2 2 3 4 3 3" xfId="41246"/>
    <cellStyle name="Percent 2 2 3 4 3 3 2" xfId="41247"/>
    <cellStyle name="Percent 2 2 3 4 3 3 3" xfId="41248"/>
    <cellStyle name="Percent 2 2 3 4 3 4" xfId="41249"/>
    <cellStyle name="Percent 2 2 3 4 3 5" xfId="41250"/>
    <cellStyle name="Percent 2 2 3 4 4" xfId="41251"/>
    <cellStyle name="Percent 2 2 3 4 4 2" xfId="41252"/>
    <cellStyle name="Percent 2 2 3 4 4 2 2" xfId="41253"/>
    <cellStyle name="Percent 2 2 3 4 4 2 2 2" xfId="41254"/>
    <cellStyle name="Percent 2 2 3 4 4 2 2 3" xfId="41255"/>
    <cellStyle name="Percent 2 2 3 4 4 2 3" xfId="41256"/>
    <cellStyle name="Percent 2 2 3 4 4 2 4" xfId="41257"/>
    <cellStyle name="Percent 2 2 3 4 4 3" xfId="41258"/>
    <cellStyle name="Percent 2 2 3 4 4 3 2" xfId="41259"/>
    <cellStyle name="Percent 2 2 3 4 4 3 3" xfId="41260"/>
    <cellStyle name="Percent 2 2 3 4 4 4" xfId="41261"/>
    <cellStyle name="Percent 2 2 3 4 4 5" xfId="41262"/>
    <cellStyle name="Percent 2 2 3 4 5" xfId="41263"/>
    <cellStyle name="Percent 2 2 3 4 5 2" xfId="41264"/>
    <cellStyle name="Percent 2 2 3 4 5 2 2" xfId="41265"/>
    <cellStyle name="Percent 2 2 3 4 5 2 2 2" xfId="41266"/>
    <cellStyle name="Percent 2 2 3 4 5 2 2 3" xfId="41267"/>
    <cellStyle name="Percent 2 2 3 4 5 2 3" xfId="41268"/>
    <cellStyle name="Percent 2 2 3 4 5 2 4" xfId="41269"/>
    <cellStyle name="Percent 2 2 3 4 5 3" xfId="41270"/>
    <cellStyle name="Percent 2 2 3 4 5 3 2" xfId="41271"/>
    <cellStyle name="Percent 2 2 3 4 5 3 3" xfId="41272"/>
    <cellStyle name="Percent 2 2 3 4 5 4" xfId="41273"/>
    <cellStyle name="Percent 2 2 3 4 5 5" xfId="41274"/>
    <cellStyle name="Percent 2 2 3 4 6" xfId="41275"/>
    <cellStyle name="Percent 2 2 3 4 6 2" xfId="41276"/>
    <cellStyle name="Percent 2 2 3 4 6 2 2" xfId="41277"/>
    <cellStyle name="Percent 2 2 3 4 6 2 3" xfId="41278"/>
    <cellStyle name="Percent 2 2 3 4 6 3" xfId="41279"/>
    <cellStyle name="Percent 2 2 3 4 6 4" xfId="41280"/>
    <cellStyle name="Percent 2 2 3 4 7" xfId="41281"/>
    <cellStyle name="Percent 2 2 3 4 7 2" xfId="41282"/>
    <cellStyle name="Percent 2 2 3 4 7 3" xfId="41283"/>
    <cellStyle name="Percent 2 2 3 4 8" xfId="41284"/>
    <cellStyle name="Percent 2 2 3 4 9" xfId="41285"/>
    <cellStyle name="Percent 2 2 3 5" xfId="41286"/>
    <cellStyle name="Percent 2 2 3 5 2" xfId="41287"/>
    <cellStyle name="Percent 2 2 3 5 2 2" xfId="41288"/>
    <cellStyle name="Percent 2 2 3 5 2 2 2" xfId="41289"/>
    <cellStyle name="Percent 2 2 3 5 2 2 2 2" xfId="41290"/>
    <cellStyle name="Percent 2 2 3 5 2 2 2 3" xfId="41291"/>
    <cellStyle name="Percent 2 2 3 5 2 2 3" xfId="41292"/>
    <cellStyle name="Percent 2 2 3 5 2 2 4" xfId="41293"/>
    <cellStyle name="Percent 2 2 3 5 2 3" xfId="41294"/>
    <cellStyle name="Percent 2 2 3 5 2 3 2" xfId="41295"/>
    <cellStyle name="Percent 2 2 3 5 2 3 3" xfId="41296"/>
    <cellStyle name="Percent 2 2 3 5 2 4" xfId="41297"/>
    <cellStyle name="Percent 2 2 3 5 2 5" xfId="41298"/>
    <cellStyle name="Percent 2 2 3 5 3" xfId="41299"/>
    <cellStyle name="Percent 2 2 3 5 3 2" xfId="41300"/>
    <cellStyle name="Percent 2 2 3 5 3 2 2" xfId="41301"/>
    <cellStyle name="Percent 2 2 3 5 3 2 2 2" xfId="41302"/>
    <cellStyle name="Percent 2 2 3 5 3 2 2 3" xfId="41303"/>
    <cellStyle name="Percent 2 2 3 5 3 2 3" xfId="41304"/>
    <cellStyle name="Percent 2 2 3 5 3 2 4" xfId="41305"/>
    <cellStyle name="Percent 2 2 3 5 3 3" xfId="41306"/>
    <cellStyle name="Percent 2 2 3 5 3 3 2" xfId="41307"/>
    <cellStyle name="Percent 2 2 3 5 3 3 3" xfId="41308"/>
    <cellStyle name="Percent 2 2 3 5 3 4" xfId="41309"/>
    <cellStyle name="Percent 2 2 3 5 3 5" xfId="41310"/>
    <cellStyle name="Percent 2 2 3 5 4" xfId="41311"/>
    <cellStyle name="Percent 2 2 3 5 4 2" xfId="41312"/>
    <cellStyle name="Percent 2 2 3 5 4 2 2" xfId="41313"/>
    <cellStyle name="Percent 2 2 3 5 4 2 2 2" xfId="41314"/>
    <cellStyle name="Percent 2 2 3 5 4 2 2 3" xfId="41315"/>
    <cellStyle name="Percent 2 2 3 5 4 2 3" xfId="41316"/>
    <cellStyle name="Percent 2 2 3 5 4 2 4" xfId="41317"/>
    <cellStyle name="Percent 2 2 3 5 4 3" xfId="41318"/>
    <cellStyle name="Percent 2 2 3 5 4 3 2" xfId="41319"/>
    <cellStyle name="Percent 2 2 3 5 4 3 3" xfId="41320"/>
    <cellStyle name="Percent 2 2 3 5 4 4" xfId="41321"/>
    <cellStyle name="Percent 2 2 3 5 4 5" xfId="41322"/>
    <cellStyle name="Percent 2 2 3 5 5" xfId="41323"/>
    <cellStyle name="Percent 2 2 3 5 5 2" xfId="41324"/>
    <cellStyle name="Percent 2 2 3 5 5 2 2" xfId="41325"/>
    <cellStyle name="Percent 2 2 3 5 5 2 3" xfId="41326"/>
    <cellStyle name="Percent 2 2 3 5 5 3" xfId="41327"/>
    <cellStyle name="Percent 2 2 3 5 5 4" xfId="41328"/>
    <cellStyle name="Percent 2 2 3 5 6" xfId="41329"/>
    <cellStyle name="Percent 2 2 3 5 6 2" xfId="41330"/>
    <cellStyle name="Percent 2 2 3 5 6 3" xfId="41331"/>
    <cellStyle name="Percent 2 2 3 5 7" xfId="41332"/>
    <cellStyle name="Percent 2 2 3 5 8" xfId="41333"/>
    <cellStyle name="Percent 2 2 3 5 9" xfId="41334"/>
    <cellStyle name="Percent 2 2 3 6" xfId="41335"/>
    <cellStyle name="Percent 2 2 3 6 2" xfId="41336"/>
    <cellStyle name="Percent 2 2 3 6 2 2" xfId="41337"/>
    <cellStyle name="Percent 2 2 3 6 2 2 2" xfId="41338"/>
    <cellStyle name="Percent 2 2 3 6 2 2 2 2" xfId="41339"/>
    <cellStyle name="Percent 2 2 3 6 2 2 2 3" xfId="41340"/>
    <cellStyle name="Percent 2 2 3 6 2 2 3" xfId="41341"/>
    <cellStyle name="Percent 2 2 3 6 2 2 4" xfId="41342"/>
    <cellStyle name="Percent 2 2 3 6 2 3" xfId="41343"/>
    <cellStyle name="Percent 2 2 3 6 2 3 2" xfId="41344"/>
    <cellStyle name="Percent 2 2 3 6 2 3 3" xfId="41345"/>
    <cellStyle name="Percent 2 2 3 6 2 4" xfId="41346"/>
    <cellStyle name="Percent 2 2 3 6 2 5" xfId="41347"/>
    <cellStyle name="Percent 2 2 3 6 3" xfId="41348"/>
    <cellStyle name="Percent 2 2 3 6 3 2" xfId="41349"/>
    <cellStyle name="Percent 2 2 3 6 3 2 2" xfId="41350"/>
    <cellStyle name="Percent 2 2 3 6 3 2 2 2" xfId="41351"/>
    <cellStyle name="Percent 2 2 3 6 3 2 2 3" xfId="41352"/>
    <cellStyle name="Percent 2 2 3 6 3 2 3" xfId="41353"/>
    <cellStyle name="Percent 2 2 3 6 3 2 4" xfId="41354"/>
    <cellStyle name="Percent 2 2 3 6 3 3" xfId="41355"/>
    <cellStyle name="Percent 2 2 3 6 3 3 2" xfId="41356"/>
    <cellStyle name="Percent 2 2 3 6 3 3 3" xfId="41357"/>
    <cellStyle name="Percent 2 2 3 6 3 4" xfId="41358"/>
    <cellStyle name="Percent 2 2 3 6 3 5" xfId="41359"/>
    <cellStyle name="Percent 2 2 3 6 4" xfId="41360"/>
    <cellStyle name="Percent 2 2 3 6 4 2" xfId="41361"/>
    <cellStyle name="Percent 2 2 3 6 4 2 2" xfId="41362"/>
    <cellStyle name="Percent 2 2 3 6 4 2 2 2" xfId="41363"/>
    <cellStyle name="Percent 2 2 3 6 4 2 2 3" xfId="41364"/>
    <cellStyle name="Percent 2 2 3 6 4 2 3" xfId="41365"/>
    <cellStyle name="Percent 2 2 3 6 4 2 4" xfId="41366"/>
    <cellStyle name="Percent 2 2 3 6 4 3" xfId="41367"/>
    <cellStyle name="Percent 2 2 3 6 4 3 2" xfId="41368"/>
    <cellStyle name="Percent 2 2 3 6 4 3 3" xfId="41369"/>
    <cellStyle name="Percent 2 2 3 6 4 4" xfId="41370"/>
    <cellStyle name="Percent 2 2 3 6 4 5" xfId="41371"/>
    <cellStyle name="Percent 2 2 3 6 5" xfId="41372"/>
    <cellStyle name="Percent 2 2 3 6 5 2" xfId="41373"/>
    <cellStyle name="Percent 2 2 3 6 5 2 2" xfId="41374"/>
    <cellStyle name="Percent 2 2 3 6 5 2 3" xfId="41375"/>
    <cellStyle name="Percent 2 2 3 6 5 3" xfId="41376"/>
    <cellStyle name="Percent 2 2 3 6 5 4" xfId="41377"/>
    <cellStyle name="Percent 2 2 3 6 6" xfId="41378"/>
    <cellStyle name="Percent 2 2 3 6 6 2" xfId="41379"/>
    <cellStyle name="Percent 2 2 3 6 6 3" xfId="41380"/>
    <cellStyle name="Percent 2 2 3 6 7" xfId="41381"/>
    <cellStyle name="Percent 2 2 3 6 8" xfId="41382"/>
    <cellStyle name="Percent 2 2 3 6 9" xfId="41383"/>
    <cellStyle name="Percent 2 2 3 7" xfId="41384"/>
    <cellStyle name="Percent 2 2 3 7 2" xfId="41385"/>
    <cellStyle name="Percent 2 2 3 7 2 2" xfId="41386"/>
    <cellStyle name="Percent 2 2 3 7 2 2 2" xfId="41387"/>
    <cellStyle name="Percent 2 2 3 7 2 2 3" xfId="41388"/>
    <cellStyle name="Percent 2 2 3 7 2 3" xfId="41389"/>
    <cellStyle name="Percent 2 2 3 7 2 4" xfId="41390"/>
    <cellStyle name="Percent 2 2 3 7 3" xfId="41391"/>
    <cellStyle name="Percent 2 2 3 7 3 2" xfId="41392"/>
    <cellStyle name="Percent 2 2 3 7 3 3" xfId="41393"/>
    <cellStyle name="Percent 2 2 3 7 4" xfId="41394"/>
    <cellStyle name="Percent 2 2 3 7 5" xfId="41395"/>
    <cellStyle name="Percent 2 2 3 8" xfId="41396"/>
    <cellStyle name="Percent 2 2 3 8 2" xfId="41397"/>
    <cellStyle name="Percent 2 2 3 8 2 2" xfId="41398"/>
    <cellStyle name="Percent 2 2 3 8 2 2 2" xfId="41399"/>
    <cellStyle name="Percent 2 2 3 8 2 2 3" xfId="41400"/>
    <cellStyle name="Percent 2 2 3 8 2 3" xfId="41401"/>
    <cellStyle name="Percent 2 2 3 8 2 4" xfId="41402"/>
    <cellStyle name="Percent 2 2 3 8 3" xfId="41403"/>
    <cellStyle name="Percent 2 2 3 8 3 2" xfId="41404"/>
    <cellStyle name="Percent 2 2 3 8 3 3" xfId="41405"/>
    <cellStyle name="Percent 2 2 3 8 4" xfId="41406"/>
    <cellStyle name="Percent 2 2 3 8 5" xfId="41407"/>
    <cellStyle name="Percent 2 2 3 9" xfId="41408"/>
    <cellStyle name="Percent 2 2 3 9 2" xfId="41409"/>
    <cellStyle name="Percent 2 2 3 9 2 2" xfId="41410"/>
    <cellStyle name="Percent 2 2 3 9 2 2 2" xfId="41411"/>
    <cellStyle name="Percent 2 2 3 9 2 2 3" xfId="41412"/>
    <cellStyle name="Percent 2 2 3 9 2 3" xfId="41413"/>
    <cellStyle name="Percent 2 2 3 9 2 4" xfId="41414"/>
    <cellStyle name="Percent 2 2 3 9 3" xfId="41415"/>
    <cellStyle name="Percent 2 2 3 9 3 2" xfId="41416"/>
    <cellStyle name="Percent 2 2 3 9 3 3" xfId="41417"/>
    <cellStyle name="Percent 2 2 3 9 4" xfId="41418"/>
    <cellStyle name="Percent 2 2 3 9 5" xfId="41419"/>
    <cellStyle name="Percent 2 2 4" xfId="41420"/>
    <cellStyle name="Percent 2 2 4 10" xfId="41421"/>
    <cellStyle name="Percent 2 2 4 11" xfId="41422"/>
    <cellStyle name="Percent 2 2 4 12" xfId="41423"/>
    <cellStyle name="Percent 2 2 4 2" xfId="41424"/>
    <cellStyle name="Percent 2 2 4 2 10" xfId="41425"/>
    <cellStyle name="Percent 2 2 4 2 2" xfId="41426"/>
    <cellStyle name="Percent 2 2 4 2 2 2" xfId="41427"/>
    <cellStyle name="Percent 2 2 4 2 2 2 2" xfId="41428"/>
    <cellStyle name="Percent 2 2 4 2 2 2 2 2" xfId="41429"/>
    <cellStyle name="Percent 2 2 4 2 2 2 2 3" xfId="41430"/>
    <cellStyle name="Percent 2 2 4 2 2 2 3" xfId="41431"/>
    <cellStyle name="Percent 2 2 4 2 2 2 4" xfId="41432"/>
    <cellStyle name="Percent 2 2 4 2 2 3" xfId="41433"/>
    <cellStyle name="Percent 2 2 4 2 2 3 2" xfId="41434"/>
    <cellStyle name="Percent 2 2 4 2 2 3 3" xfId="41435"/>
    <cellStyle name="Percent 2 2 4 2 2 4" xfId="41436"/>
    <cellStyle name="Percent 2 2 4 2 2 5" xfId="41437"/>
    <cellStyle name="Percent 2 2 4 2 3" xfId="41438"/>
    <cellStyle name="Percent 2 2 4 2 3 2" xfId="41439"/>
    <cellStyle name="Percent 2 2 4 2 3 2 2" xfId="41440"/>
    <cellStyle name="Percent 2 2 4 2 3 2 2 2" xfId="41441"/>
    <cellStyle name="Percent 2 2 4 2 3 2 2 3" xfId="41442"/>
    <cellStyle name="Percent 2 2 4 2 3 2 3" xfId="41443"/>
    <cellStyle name="Percent 2 2 4 2 3 2 4" xfId="41444"/>
    <cellStyle name="Percent 2 2 4 2 3 3" xfId="41445"/>
    <cellStyle name="Percent 2 2 4 2 3 3 2" xfId="41446"/>
    <cellStyle name="Percent 2 2 4 2 3 3 3" xfId="41447"/>
    <cellStyle name="Percent 2 2 4 2 3 4" xfId="41448"/>
    <cellStyle name="Percent 2 2 4 2 3 5" xfId="41449"/>
    <cellStyle name="Percent 2 2 4 2 4" xfId="41450"/>
    <cellStyle name="Percent 2 2 4 2 4 2" xfId="41451"/>
    <cellStyle name="Percent 2 2 4 2 4 2 2" xfId="41452"/>
    <cellStyle name="Percent 2 2 4 2 4 2 2 2" xfId="41453"/>
    <cellStyle name="Percent 2 2 4 2 4 2 2 3" xfId="41454"/>
    <cellStyle name="Percent 2 2 4 2 4 2 3" xfId="41455"/>
    <cellStyle name="Percent 2 2 4 2 4 2 4" xfId="41456"/>
    <cellStyle name="Percent 2 2 4 2 4 3" xfId="41457"/>
    <cellStyle name="Percent 2 2 4 2 4 3 2" xfId="41458"/>
    <cellStyle name="Percent 2 2 4 2 4 3 3" xfId="41459"/>
    <cellStyle name="Percent 2 2 4 2 4 4" xfId="41460"/>
    <cellStyle name="Percent 2 2 4 2 4 5" xfId="41461"/>
    <cellStyle name="Percent 2 2 4 2 5" xfId="41462"/>
    <cellStyle name="Percent 2 2 4 2 5 2" xfId="41463"/>
    <cellStyle name="Percent 2 2 4 2 5 2 2" xfId="41464"/>
    <cellStyle name="Percent 2 2 4 2 5 2 2 2" xfId="41465"/>
    <cellStyle name="Percent 2 2 4 2 5 2 2 3" xfId="41466"/>
    <cellStyle name="Percent 2 2 4 2 5 2 3" xfId="41467"/>
    <cellStyle name="Percent 2 2 4 2 5 2 4" xfId="41468"/>
    <cellStyle name="Percent 2 2 4 2 5 3" xfId="41469"/>
    <cellStyle name="Percent 2 2 4 2 5 3 2" xfId="41470"/>
    <cellStyle name="Percent 2 2 4 2 5 3 3" xfId="41471"/>
    <cellStyle name="Percent 2 2 4 2 5 4" xfId="41472"/>
    <cellStyle name="Percent 2 2 4 2 5 5" xfId="41473"/>
    <cellStyle name="Percent 2 2 4 2 6" xfId="41474"/>
    <cellStyle name="Percent 2 2 4 2 6 2" xfId="41475"/>
    <cellStyle name="Percent 2 2 4 2 6 2 2" xfId="41476"/>
    <cellStyle name="Percent 2 2 4 2 6 2 3" xfId="41477"/>
    <cellStyle name="Percent 2 2 4 2 6 3" xfId="41478"/>
    <cellStyle name="Percent 2 2 4 2 6 4" xfId="41479"/>
    <cellStyle name="Percent 2 2 4 2 7" xfId="41480"/>
    <cellStyle name="Percent 2 2 4 2 7 2" xfId="41481"/>
    <cellStyle name="Percent 2 2 4 2 7 3" xfId="41482"/>
    <cellStyle name="Percent 2 2 4 2 8" xfId="41483"/>
    <cellStyle name="Percent 2 2 4 2 9" xfId="41484"/>
    <cellStyle name="Percent 2 2 4 3" xfId="41485"/>
    <cellStyle name="Percent 2 2 4 3 2" xfId="41486"/>
    <cellStyle name="Percent 2 2 4 3 2 2" xfId="41487"/>
    <cellStyle name="Percent 2 2 4 3 2 2 2" xfId="41488"/>
    <cellStyle name="Percent 2 2 4 3 2 2 2 2" xfId="41489"/>
    <cellStyle name="Percent 2 2 4 3 2 2 2 3" xfId="41490"/>
    <cellStyle name="Percent 2 2 4 3 2 2 3" xfId="41491"/>
    <cellStyle name="Percent 2 2 4 3 2 2 4" xfId="41492"/>
    <cellStyle name="Percent 2 2 4 3 2 3" xfId="41493"/>
    <cellStyle name="Percent 2 2 4 3 2 3 2" xfId="41494"/>
    <cellStyle name="Percent 2 2 4 3 2 3 3" xfId="41495"/>
    <cellStyle name="Percent 2 2 4 3 2 4" xfId="41496"/>
    <cellStyle name="Percent 2 2 4 3 2 5" xfId="41497"/>
    <cellStyle name="Percent 2 2 4 3 3" xfId="41498"/>
    <cellStyle name="Percent 2 2 4 3 3 2" xfId="41499"/>
    <cellStyle name="Percent 2 2 4 3 3 2 2" xfId="41500"/>
    <cellStyle name="Percent 2 2 4 3 3 2 2 2" xfId="41501"/>
    <cellStyle name="Percent 2 2 4 3 3 2 2 3" xfId="41502"/>
    <cellStyle name="Percent 2 2 4 3 3 2 3" xfId="41503"/>
    <cellStyle name="Percent 2 2 4 3 3 2 4" xfId="41504"/>
    <cellStyle name="Percent 2 2 4 3 3 3" xfId="41505"/>
    <cellStyle name="Percent 2 2 4 3 3 3 2" xfId="41506"/>
    <cellStyle name="Percent 2 2 4 3 3 3 3" xfId="41507"/>
    <cellStyle name="Percent 2 2 4 3 3 4" xfId="41508"/>
    <cellStyle name="Percent 2 2 4 3 3 5" xfId="41509"/>
    <cellStyle name="Percent 2 2 4 3 4" xfId="41510"/>
    <cellStyle name="Percent 2 2 4 3 4 2" xfId="41511"/>
    <cellStyle name="Percent 2 2 4 3 4 2 2" xfId="41512"/>
    <cellStyle name="Percent 2 2 4 3 4 2 2 2" xfId="41513"/>
    <cellStyle name="Percent 2 2 4 3 4 2 2 3" xfId="41514"/>
    <cellStyle name="Percent 2 2 4 3 4 2 3" xfId="41515"/>
    <cellStyle name="Percent 2 2 4 3 4 2 4" xfId="41516"/>
    <cellStyle name="Percent 2 2 4 3 4 3" xfId="41517"/>
    <cellStyle name="Percent 2 2 4 3 4 3 2" xfId="41518"/>
    <cellStyle name="Percent 2 2 4 3 4 3 3" xfId="41519"/>
    <cellStyle name="Percent 2 2 4 3 4 4" xfId="41520"/>
    <cellStyle name="Percent 2 2 4 3 4 5" xfId="41521"/>
    <cellStyle name="Percent 2 2 4 3 5" xfId="41522"/>
    <cellStyle name="Percent 2 2 4 3 5 2" xfId="41523"/>
    <cellStyle name="Percent 2 2 4 3 5 2 2" xfId="41524"/>
    <cellStyle name="Percent 2 2 4 3 5 2 3" xfId="41525"/>
    <cellStyle name="Percent 2 2 4 3 5 3" xfId="41526"/>
    <cellStyle name="Percent 2 2 4 3 5 4" xfId="41527"/>
    <cellStyle name="Percent 2 2 4 3 6" xfId="41528"/>
    <cellStyle name="Percent 2 2 4 3 6 2" xfId="41529"/>
    <cellStyle name="Percent 2 2 4 3 6 3" xfId="41530"/>
    <cellStyle name="Percent 2 2 4 3 7" xfId="41531"/>
    <cellStyle name="Percent 2 2 4 3 8" xfId="41532"/>
    <cellStyle name="Percent 2 2 4 3 9" xfId="41533"/>
    <cellStyle name="Percent 2 2 4 4" xfId="41534"/>
    <cellStyle name="Percent 2 2 4 4 2" xfId="41535"/>
    <cellStyle name="Percent 2 2 4 4 2 2" xfId="41536"/>
    <cellStyle name="Percent 2 2 4 4 2 2 2" xfId="41537"/>
    <cellStyle name="Percent 2 2 4 4 2 2 3" xfId="41538"/>
    <cellStyle name="Percent 2 2 4 4 2 3" xfId="41539"/>
    <cellStyle name="Percent 2 2 4 4 2 4" xfId="41540"/>
    <cellStyle name="Percent 2 2 4 4 3" xfId="41541"/>
    <cellStyle name="Percent 2 2 4 4 3 2" xfId="41542"/>
    <cellStyle name="Percent 2 2 4 4 3 3" xfId="41543"/>
    <cellStyle name="Percent 2 2 4 4 4" xfId="41544"/>
    <cellStyle name="Percent 2 2 4 4 5" xfId="41545"/>
    <cellStyle name="Percent 2 2 4 5" xfId="41546"/>
    <cellStyle name="Percent 2 2 4 5 2" xfId="41547"/>
    <cellStyle name="Percent 2 2 4 5 2 2" xfId="41548"/>
    <cellStyle name="Percent 2 2 4 5 2 2 2" xfId="41549"/>
    <cellStyle name="Percent 2 2 4 5 2 2 3" xfId="41550"/>
    <cellStyle name="Percent 2 2 4 5 2 3" xfId="41551"/>
    <cellStyle name="Percent 2 2 4 5 2 4" xfId="41552"/>
    <cellStyle name="Percent 2 2 4 5 3" xfId="41553"/>
    <cellStyle name="Percent 2 2 4 5 3 2" xfId="41554"/>
    <cellStyle name="Percent 2 2 4 5 3 3" xfId="41555"/>
    <cellStyle name="Percent 2 2 4 5 4" xfId="41556"/>
    <cellStyle name="Percent 2 2 4 5 5" xfId="41557"/>
    <cellStyle name="Percent 2 2 4 6" xfId="41558"/>
    <cellStyle name="Percent 2 2 4 6 2" xfId="41559"/>
    <cellStyle name="Percent 2 2 4 6 2 2" xfId="41560"/>
    <cellStyle name="Percent 2 2 4 6 2 2 2" xfId="41561"/>
    <cellStyle name="Percent 2 2 4 6 2 2 3" xfId="41562"/>
    <cellStyle name="Percent 2 2 4 6 2 3" xfId="41563"/>
    <cellStyle name="Percent 2 2 4 6 2 4" xfId="41564"/>
    <cellStyle name="Percent 2 2 4 6 3" xfId="41565"/>
    <cellStyle name="Percent 2 2 4 6 3 2" xfId="41566"/>
    <cellStyle name="Percent 2 2 4 6 3 3" xfId="41567"/>
    <cellStyle name="Percent 2 2 4 6 4" xfId="41568"/>
    <cellStyle name="Percent 2 2 4 6 5" xfId="41569"/>
    <cellStyle name="Percent 2 2 4 7" xfId="41570"/>
    <cellStyle name="Percent 2 2 4 7 2" xfId="41571"/>
    <cellStyle name="Percent 2 2 4 7 2 2" xfId="41572"/>
    <cellStyle name="Percent 2 2 4 7 2 2 2" xfId="41573"/>
    <cellStyle name="Percent 2 2 4 7 2 2 3" xfId="41574"/>
    <cellStyle name="Percent 2 2 4 7 2 3" xfId="41575"/>
    <cellStyle name="Percent 2 2 4 7 2 4" xfId="41576"/>
    <cellStyle name="Percent 2 2 4 7 3" xfId="41577"/>
    <cellStyle name="Percent 2 2 4 7 3 2" xfId="41578"/>
    <cellStyle name="Percent 2 2 4 7 3 3" xfId="41579"/>
    <cellStyle name="Percent 2 2 4 7 4" xfId="41580"/>
    <cellStyle name="Percent 2 2 4 7 5" xfId="41581"/>
    <cellStyle name="Percent 2 2 4 8" xfId="41582"/>
    <cellStyle name="Percent 2 2 4 8 2" xfId="41583"/>
    <cellStyle name="Percent 2 2 4 8 2 2" xfId="41584"/>
    <cellStyle name="Percent 2 2 4 8 2 3" xfId="41585"/>
    <cellStyle name="Percent 2 2 4 8 3" xfId="41586"/>
    <cellStyle name="Percent 2 2 4 8 4" xfId="41587"/>
    <cellStyle name="Percent 2 2 4 9" xfId="41588"/>
    <cellStyle name="Percent 2 2 4 9 2" xfId="41589"/>
    <cellStyle name="Percent 2 2 4 9 3" xfId="41590"/>
    <cellStyle name="Percent 2 2 5" xfId="41591"/>
    <cellStyle name="Percent 2 2 5 10" xfId="41592"/>
    <cellStyle name="Percent 2 2 5 11" xfId="41593"/>
    <cellStyle name="Percent 2 2 5 2" xfId="41594"/>
    <cellStyle name="Percent 2 2 5 2 2" xfId="41595"/>
    <cellStyle name="Percent 2 2 5 2 2 2" xfId="41596"/>
    <cellStyle name="Percent 2 2 5 2 2 2 2" xfId="41597"/>
    <cellStyle name="Percent 2 2 5 2 2 2 2 2" xfId="41598"/>
    <cellStyle name="Percent 2 2 5 2 2 2 2 3" xfId="41599"/>
    <cellStyle name="Percent 2 2 5 2 2 2 3" xfId="41600"/>
    <cellStyle name="Percent 2 2 5 2 2 2 4" xfId="41601"/>
    <cellStyle name="Percent 2 2 5 2 2 3" xfId="41602"/>
    <cellStyle name="Percent 2 2 5 2 2 3 2" xfId="41603"/>
    <cellStyle name="Percent 2 2 5 2 2 3 3" xfId="41604"/>
    <cellStyle name="Percent 2 2 5 2 2 4" xfId="41605"/>
    <cellStyle name="Percent 2 2 5 2 2 5" xfId="41606"/>
    <cellStyle name="Percent 2 2 5 2 3" xfId="41607"/>
    <cellStyle name="Percent 2 2 5 2 3 2" xfId="41608"/>
    <cellStyle name="Percent 2 2 5 2 3 2 2" xfId="41609"/>
    <cellStyle name="Percent 2 2 5 2 3 2 2 2" xfId="41610"/>
    <cellStyle name="Percent 2 2 5 2 3 2 2 3" xfId="41611"/>
    <cellStyle name="Percent 2 2 5 2 3 2 3" xfId="41612"/>
    <cellStyle name="Percent 2 2 5 2 3 2 4" xfId="41613"/>
    <cellStyle name="Percent 2 2 5 2 3 3" xfId="41614"/>
    <cellStyle name="Percent 2 2 5 2 3 3 2" xfId="41615"/>
    <cellStyle name="Percent 2 2 5 2 3 3 3" xfId="41616"/>
    <cellStyle name="Percent 2 2 5 2 3 4" xfId="41617"/>
    <cellStyle name="Percent 2 2 5 2 3 5" xfId="41618"/>
    <cellStyle name="Percent 2 2 5 2 4" xfId="41619"/>
    <cellStyle name="Percent 2 2 5 2 4 2" xfId="41620"/>
    <cellStyle name="Percent 2 2 5 2 4 2 2" xfId="41621"/>
    <cellStyle name="Percent 2 2 5 2 4 2 2 2" xfId="41622"/>
    <cellStyle name="Percent 2 2 5 2 4 2 2 3" xfId="41623"/>
    <cellStyle name="Percent 2 2 5 2 4 2 3" xfId="41624"/>
    <cellStyle name="Percent 2 2 5 2 4 2 4" xfId="41625"/>
    <cellStyle name="Percent 2 2 5 2 4 3" xfId="41626"/>
    <cellStyle name="Percent 2 2 5 2 4 3 2" xfId="41627"/>
    <cellStyle name="Percent 2 2 5 2 4 3 3" xfId="41628"/>
    <cellStyle name="Percent 2 2 5 2 4 4" xfId="41629"/>
    <cellStyle name="Percent 2 2 5 2 4 5" xfId="41630"/>
    <cellStyle name="Percent 2 2 5 2 5" xfId="41631"/>
    <cellStyle name="Percent 2 2 5 2 5 2" xfId="41632"/>
    <cellStyle name="Percent 2 2 5 2 5 2 2" xfId="41633"/>
    <cellStyle name="Percent 2 2 5 2 5 2 3" xfId="41634"/>
    <cellStyle name="Percent 2 2 5 2 5 3" xfId="41635"/>
    <cellStyle name="Percent 2 2 5 2 5 4" xfId="41636"/>
    <cellStyle name="Percent 2 2 5 2 6" xfId="41637"/>
    <cellStyle name="Percent 2 2 5 2 6 2" xfId="41638"/>
    <cellStyle name="Percent 2 2 5 2 6 3" xfId="41639"/>
    <cellStyle name="Percent 2 2 5 2 7" xfId="41640"/>
    <cellStyle name="Percent 2 2 5 2 8" xfId="41641"/>
    <cellStyle name="Percent 2 2 5 2 9" xfId="41642"/>
    <cellStyle name="Percent 2 2 5 3" xfId="41643"/>
    <cellStyle name="Percent 2 2 5 3 2" xfId="41644"/>
    <cellStyle name="Percent 2 2 5 3 2 2" xfId="41645"/>
    <cellStyle name="Percent 2 2 5 3 2 2 2" xfId="41646"/>
    <cellStyle name="Percent 2 2 5 3 2 2 3" xfId="41647"/>
    <cellStyle name="Percent 2 2 5 3 2 3" xfId="41648"/>
    <cellStyle name="Percent 2 2 5 3 2 4" xfId="41649"/>
    <cellStyle name="Percent 2 2 5 3 3" xfId="41650"/>
    <cellStyle name="Percent 2 2 5 3 3 2" xfId="41651"/>
    <cellStyle name="Percent 2 2 5 3 3 3" xfId="41652"/>
    <cellStyle name="Percent 2 2 5 3 4" xfId="41653"/>
    <cellStyle name="Percent 2 2 5 3 5" xfId="41654"/>
    <cellStyle name="Percent 2 2 5 4" xfId="41655"/>
    <cellStyle name="Percent 2 2 5 4 2" xfId="41656"/>
    <cellStyle name="Percent 2 2 5 4 2 2" xfId="41657"/>
    <cellStyle name="Percent 2 2 5 4 2 2 2" xfId="41658"/>
    <cellStyle name="Percent 2 2 5 4 2 2 3" xfId="41659"/>
    <cellStyle name="Percent 2 2 5 4 2 3" xfId="41660"/>
    <cellStyle name="Percent 2 2 5 4 2 4" xfId="41661"/>
    <cellStyle name="Percent 2 2 5 4 3" xfId="41662"/>
    <cellStyle name="Percent 2 2 5 4 3 2" xfId="41663"/>
    <cellStyle name="Percent 2 2 5 4 3 3" xfId="41664"/>
    <cellStyle name="Percent 2 2 5 4 4" xfId="41665"/>
    <cellStyle name="Percent 2 2 5 4 5" xfId="41666"/>
    <cellStyle name="Percent 2 2 5 5" xfId="41667"/>
    <cellStyle name="Percent 2 2 5 5 2" xfId="41668"/>
    <cellStyle name="Percent 2 2 5 5 2 2" xfId="41669"/>
    <cellStyle name="Percent 2 2 5 5 2 2 2" xfId="41670"/>
    <cellStyle name="Percent 2 2 5 5 2 2 3" xfId="41671"/>
    <cellStyle name="Percent 2 2 5 5 2 3" xfId="41672"/>
    <cellStyle name="Percent 2 2 5 5 2 4" xfId="41673"/>
    <cellStyle name="Percent 2 2 5 5 3" xfId="41674"/>
    <cellStyle name="Percent 2 2 5 5 3 2" xfId="41675"/>
    <cellStyle name="Percent 2 2 5 5 3 3" xfId="41676"/>
    <cellStyle name="Percent 2 2 5 5 4" xfId="41677"/>
    <cellStyle name="Percent 2 2 5 5 5" xfId="41678"/>
    <cellStyle name="Percent 2 2 5 6" xfId="41679"/>
    <cellStyle name="Percent 2 2 5 6 2" xfId="41680"/>
    <cellStyle name="Percent 2 2 5 6 2 2" xfId="41681"/>
    <cellStyle name="Percent 2 2 5 6 2 2 2" xfId="41682"/>
    <cellStyle name="Percent 2 2 5 6 2 2 3" xfId="41683"/>
    <cellStyle name="Percent 2 2 5 6 2 3" xfId="41684"/>
    <cellStyle name="Percent 2 2 5 6 2 4" xfId="41685"/>
    <cellStyle name="Percent 2 2 5 6 3" xfId="41686"/>
    <cellStyle name="Percent 2 2 5 6 3 2" xfId="41687"/>
    <cellStyle name="Percent 2 2 5 6 3 3" xfId="41688"/>
    <cellStyle name="Percent 2 2 5 6 4" xfId="41689"/>
    <cellStyle name="Percent 2 2 5 6 5" xfId="41690"/>
    <cellStyle name="Percent 2 2 5 7" xfId="41691"/>
    <cellStyle name="Percent 2 2 5 7 2" xfId="41692"/>
    <cellStyle name="Percent 2 2 5 7 2 2" xfId="41693"/>
    <cellStyle name="Percent 2 2 5 7 2 3" xfId="41694"/>
    <cellStyle name="Percent 2 2 5 7 3" xfId="41695"/>
    <cellStyle name="Percent 2 2 5 7 4" xfId="41696"/>
    <cellStyle name="Percent 2 2 5 8" xfId="41697"/>
    <cellStyle name="Percent 2 2 5 8 2" xfId="41698"/>
    <cellStyle name="Percent 2 2 5 8 3" xfId="41699"/>
    <cellStyle name="Percent 2 2 5 9" xfId="41700"/>
    <cellStyle name="Percent 2 2 6" xfId="41701"/>
    <cellStyle name="Percent 2 2 6 10" xfId="41702"/>
    <cellStyle name="Percent 2 2 6 2" xfId="41703"/>
    <cellStyle name="Percent 2 2 6 2 2" xfId="41704"/>
    <cellStyle name="Percent 2 2 6 2 2 2" xfId="41705"/>
    <cellStyle name="Percent 2 2 6 2 2 2 2" xfId="41706"/>
    <cellStyle name="Percent 2 2 6 2 2 2 3" xfId="41707"/>
    <cellStyle name="Percent 2 2 6 2 2 3" xfId="41708"/>
    <cellStyle name="Percent 2 2 6 2 2 4" xfId="41709"/>
    <cellStyle name="Percent 2 2 6 2 3" xfId="41710"/>
    <cellStyle name="Percent 2 2 6 2 3 2" xfId="41711"/>
    <cellStyle name="Percent 2 2 6 2 3 3" xfId="41712"/>
    <cellStyle name="Percent 2 2 6 2 4" xfId="41713"/>
    <cellStyle name="Percent 2 2 6 2 5" xfId="41714"/>
    <cellStyle name="Percent 2 2 6 3" xfId="41715"/>
    <cellStyle name="Percent 2 2 6 3 2" xfId="41716"/>
    <cellStyle name="Percent 2 2 6 3 2 2" xfId="41717"/>
    <cellStyle name="Percent 2 2 6 3 2 2 2" xfId="41718"/>
    <cellStyle name="Percent 2 2 6 3 2 2 3" xfId="41719"/>
    <cellStyle name="Percent 2 2 6 3 2 3" xfId="41720"/>
    <cellStyle name="Percent 2 2 6 3 2 4" xfId="41721"/>
    <cellStyle name="Percent 2 2 6 3 3" xfId="41722"/>
    <cellStyle name="Percent 2 2 6 3 3 2" xfId="41723"/>
    <cellStyle name="Percent 2 2 6 3 3 3" xfId="41724"/>
    <cellStyle name="Percent 2 2 6 3 4" xfId="41725"/>
    <cellStyle name="Percent 2 2 6 3 5" xfId="41726"/>
    <cellStyle name="Percent 2 2 6 4" xfId="41727"/>
    <cellStyle name="Percent 2 2 6 4 2" xfId="41728"/>
    <cellStyle name="Percent 2 2 6 4 2 2" xfId="41729"/>
    <cellStyle name="Percent 2 2 6 4 2 2 2" xfId="41730"/>
    <cellStyle name="Percent 2 2 6 4 2 2 3" xfId="41731"/>
    <cellStyle name="Percent 2 2 6 4 2 3" xfId="41732"/>
    <cellStyle name="Percent 2 2 6 4 2 4" xfId="41733"/>
    <cellStyle name="Percent 2 2 6 4 3" xfId="41734"/>
    <cellStyle name="Percent 2 2 6 4 3 2" xfId="41735"/>
    <cellStyle name="Percent 2 2 6 4 3 3" xfId="41736"/>
    <cellStyle name="Percent 2 2 6 4 4" xfId="41737"/>
    <cellStyle name="Percent 2 2 6 4 5" xfId="41738"/>
    <cellStyle name="Percent 2 2 6 5" xfId="41739"/>
    <cellStyle name="Percent 2 2 6 5 2" xfId="41740"/>
    <cellStyle name="Percent 2 2 6 5 2 2" xfId="41741"/>
    <cellStyle name="Percent 2 2 6 5 2 2 2" xfId="41742"/>
    <cellStyle name="Percent 2 2 6 5 2 2 3" xfId="41743"/>
    <cellStyle name="Percent 2 2 6 5 2 3" xfId="41744"/>
    <cellStyle name="Percent 2 2 6 5 2 4" xfId="41745"/>
    <cellStyle name="Percent 2 2 6 5 3" xfId="41746"/>
    <cellStyle name="Percent 2 2 6 5 3 2" xfId="41747"/>
    <cellStyle name="Percent 2 2 6 5 3 3" xfId="41748"/>
    <cellStyle name="Percent 2 2 6 5 4" xfId="41749"/>
    <cellStyle name="Percent 2 2 6 5 5" xfId="41750"/>
    <cellStyle name="Percent 2 2 6 6" xfId="41751"/>
    <cellStyle name="Percent 2 2 6 6 2" xfId="41752"/>
    <cellStyle name="Percent 2 2 6 6 2 2" xfId="41753"/>
    <cellStyle name="Percent 2 2 6 6 2 3" xfId="41754"/>
    <cellStyle name="Percent 2 2 6 6 3" xfId="41755"/>
    <cellStyle name="Percent 2 2 6 6 4" xfId="41756"/>
    <cellStyle name="Percent 2 2 6 7" xfId="41757"/>
    <cellStyle name="Percent 2 2 6 7 2" xfId="41758"/>
    <cellStyle name="Percent 2 2 6 7 3" xfId="41759"/>
    <cellStyle name="Percent 2 2 6 8" xfId="41760"/>
    <cellStyle name="Percent 2 2 6 9" xfId="41761"/>
    <cellStyle name="Percent 2 2 7" xfId="41762"/>
    <cellStyle name="Percent 2 2 7 2" xfId="41763"/>
    <cellStyle name="Percent 2 2 8" xfId="41764"/>
    <cellStyle name="Percent 2 2 8 2" xfId="41765"/>
    <cellStyle name="Percent 2 2 8 2 2" xfId="41766"/>
    <cellStyle name="Percent 2 2 8 2 2 2" xfId="41767"/>
    <cellStyle name="Percent 2 2 8 2 2 2 2" xfId="41768"/>
    <cellStyle name="Percent 2 2 8 2 2 2 3" xfId="41769"/>
    <cellStyle name="Percent 2 2 8 2 2 3" xfId="41770"/>
    <cellStyle name="Percent 2 2 8 2 2 4" xfId="41771"/>
    <cellStyle name="Percent 2 2 8 2 3" xfId="41772"/>
    <cellStyle name="Percent 2 2 8 2 3 2" xfId="41773"/>
    <cellStyle name="Percent 2 2 8 2 3 3" xfId="41774"/>
    <cellStyle name="Percent 2 2 8 2 4" xfId="41775"/>
    <cellStyle name="Percent 2 2 8 2 5" xfId="41776"/>
    <cellStyle name="Percent 2 2 8 3" xfId="41777"/>
    <cellStyle name="Percent 2 2 8 3 2" xfId="41778"/>
    <cellStyle name="Percent 2 2 8 3 2 2" xfId="41779"/>
    <cellStyle name="Percent 2 2 8 3 2 2 2" xfId="41780"/>
    <cellStyle name="Percent 2 2 8 3 2 2 3" xfId="41781"/>
    <cellStyle name="Percent 2 2 8 3 2 3" xfId="41782"/>
    <cellStyle name="Percent 2 2 8 3 2 4" xfId="41783"/>
    <cellStyle name="Percent 2 2 8 3 3" xfId="41784"/>
    <cellStyle name="Percent 2 2 8 3 3 2" xfId="41785"/>
    <cellStyle name="Percent 2 2 8 3 3 3" xfId="41786"/>
    <cellStyle name="Percent 2 2 8 3 4" xfId="41787"/>
    <cellStyle name="Percent 2 2 8 3 5" xfId="41788"/>
    <cellStyle name="Percent 2 2 8 4" xfId="41789"/>
    <cellStyle name="Percent 2 2 8 4 2" xfId="41790"/>
    <cellStyle name="Percent 2 2 8 4 2 2" xfId="41791"/>
    <cellStyle name="Percent 2 2 8 4 2 2 2" xfId="41792"/>
    <cellStyle name="Percent 2 2 8 4 2 2 3" xfId="41793"/>
    <cellStyle name="Percent 2 2 8 4 2 3" xfId="41794"/>
    <cellStyle name="Percent 2 2 8 4 2 4" xfId="41795"/>
    <cellStyle name="Percent 2 2 8 4 3" xfId="41796"/>
    <cellStyle name="Percent 2 2 8 4 3 2" xfId="41797"/>
    <cellStyle name="Percent 2 2 8 4 3 3" xfId="41798"/>
    <cellStyle name="Percent 2 2 8 4 4" xfId="41799"/>
    <cellStyle name="Percent 2 2 8 4 5" xfId="41800"/>
    <cellStyle name="Percent 2 2 8 5" xfId="41801"/>
    <cellStyle name="Percent 2 2 8 5 2" xfId="41802"/>
    <cellStyle name="Percent 2 2 8 5 2 2" xfId="41803"/>
    <cellStyle name="Percent 2 2 8 5 2 3" xfId="41804"/>
    <cellStyle name="Percent 2 2 8 5 3" xfId="41805"/>
    <cellStyle name="Percent 2 2 8 5 4" xfId="41806"/>
    <cellStyle name="Percent 2 2 8 6" xfId="41807"/>
    <cellStyle name="Percent 2 2 8 6 2" xfId="41808"/>
    <cellStyle name="Percent 2 2 8 6 3" xfId="41809"/>
    <cellStyle name="Percent 2 2 8 7" xfId="41810"/>
    <cellStyle name="Percent 2 2 8 8" xfId="41811"/>
    <cellStyle name="Percent 2 2 8 9" xfId="41812"/>
    <cellStyle name="Percent 2 2 9" xfId="41813"/>
    <cellStyle name="Percent 2 2 9 2" xfId="41814"/>
    <cellStyle name="Percent 2 2 9 3" xfId="41815"/>
    <cellStyle name="Percent 2 3" xfId="41816"/>
    <cellStyle name="Percent 2 3 10" xfId="41817"/>
    <cellStyle name="Percent 2 3 11" xfId="41818"/>
    <cellStyle name="Percent 2 3 2" xfId="41819"/>
    <cellStyle name="Percent 2 3 2 10" xfId="41820"/>
    <cellStyle name="Percent 2 3 2 10 2" xfId="41821"/>
    <cellStyle name="Percent 2 3 2 10 3" xfId="41822"/>
    <cellStyle name="Percent 2 3 2 11" xfId="41823"/>
    <cellStyle name="Percent 2 3 2 12" xfId="41824"/>
    <cellStyle name="Percent 2 3 2 2" xfId="41825"/>
    <cellStyle name="Percent 2 3 2 2 10" xfId="41826"/>
    <cellStyle name="Percent 2 3 2 2 2" xfId="41827"/>
    <cellStyle name="Percent 2 3 2 2 2 2" xfId="41828"/>
    <cellStyle name="Percent 2 3 2 2 2 2 2" xfId="41829"/>
    <cellStyle name="Percent 2 3 2 2 2 2 2 2" xfId="41830"/>
    <cellStyle name="Percent 2 3 2 2 2 2 2 3" xfId="41831"/>
    <cellStyle name="Percent 2 3 2 2 2 2 3" xfId="41832"/>
    <cellStyle name="Percent 2 3 2 2 2 2 4" xfId="41833"/>
    <cellStyle name="Percent 2 3 2 2 2 3" xfId="41834"/>
    <cellStyle name="Percent 2 3 2 2 2 3 2" xfId="41835"/>
    <cellStyle name="Percent 2 3 2 2 2 3 3" xfId="41836"/>
    <cellStyle name="Percent 2 3 2 2 2 4" xfId="41837"/>
    <cellStyle name="Percent 2 3 2 2 2 5" xfId="41838"/>
    <cellStyle name="Percent 2 3 2 2 3" xfId="41839"/>
    <cellStyle name="Percent 2 3 2 2 3 2" xfId="41840"/>
    <cellStyle name="Percent 2 3 2 2 3 2 2" xfId="41841"/>
    <cellStyle name="Percent 2 3 2 2 3 2 2 2" xfId="41842"/>
    <cellStyle name="Percent 2 3 2 2 3 2 2 3" xfId="41843"/>
    <cellStyle name="Percent 2 3 2 2 3 2 3" xfId="41844"/>
    <cellStyle name="Percent 2 3 2 2 3 2 4" xfId="41845"/>
    <cellStyle name="Percent 2 3 2 2 3 3" xfId="41846"/>
    <cellStyle name="Percent 2 3 2 2 3 3 2" xfId="41847"/>
    <cellStyle name="Percent 2 3 2 2 3 3 3" xfId="41848"/>
    <cellStyle name="Percent 2 3 2 2 3 4" xfId="41849"/>
    <cellStyle name="Percent 2 3 2 2 3 5" xfId="41850"/>
    <cellStyle name="Percent 2 3 2 2 4" xfId="41851"/>
    <cellStyle name="Percent 2 3 2 2 4 2" xfId="41852"/>
    <cellStyle name="Percent 2 3 2 2 4 2 2" xfId="41853"/>
    <cellStyle name="Percent 2 3 2 2 4 2 2 2" xfId="41854"/>
    <cellStyle name="Percent 2 3 2 2 4 2 2 3" xfId="41855"/>
    <cellStyle name="Percent 2 3 2 2 4 2 3" xfId="41856"/>
    <cellStyle name="Percent 2 3 2 2 4 2 4" xfId="41857"/>
    <cellStyle name="Percent 2 3 2 2 4 3" xfId="41858"/>
    <cellStyle name="Percent 2 3 2 2 4 3 2" xfId="41859"/>
    <cellStyle name="Percent 2 3 2 2 4 3 3" xfId="41860"/>
    <cellStyle name="Percent 2 3 2 2 4 4" xfId="41861"/>
    <cellStyle name="Percent 2 3 2 2 4 5" xfId="41862"/>
    <cellStyle name="Percent 2 3 2 2 5" xfId="41863"/>
    <cellStyle name="Percent 2 3 2 2 5 2" xfId="41864"/>
    <cellStyle name="Percent 2 3 2 2 5 2 2" xfId="41865"/>
    <cellStyle name="Percent 2 3 2 2 5 2 2 2" xfId="41866"/>
    <cellStyle name="Percent 2 3 2 2 5 2 2 3" xfId="41867"/>
    <cellStyle name="Percent 2 3 2 2 5 2 3" xfId="41868"/>
    <cellStyle name="Percent 2 3 2 2 5 2 4" xfId="41869"/>
    <cellStyle name="Percent 2 3 2 2 5 3" xfId="41870"/>
    <cellStyle name="Percent 2 3 2 2 5 3 2" xfId="41871"/>
    <cellStyle name="Percent 2 3 2 2 5 3 3" xfId="41872"/>
    <cellStyle name="Percent 2 3 2 2 5 4" xfId="41873"/>
    <cellStyle name="Percent 2 3 2 2 5 5" xfId="41874"/>
    <cellStyle name="Percent 2 3 2 2 6" xfId="41875"/>
    <cellStyle name="Percent 2 3 2 2 6 2" xfId="41876"/>
    <cellStyle name="Percent 2 3 2 2 6 2 2" xfId="41877"/>
    <cellStyle name="Percent 2 3 2 2 6 2 3" xfId="41878"/>
    <cellStyle name="Percent 2 3 2 2 6 3" xfId="41879"/>
    <cellStyle name="Percent 2 3 2 2 6 4" xfId="41880"/>
    <cellStyle name="Percent 2 3 2 2 7" xfId="41881"/>
    <cellStyle name="Percent 2 3 2 2 7 2" xfId="41882"/>
    <cellStyle name="Percent 2 3 2 2 7 3" xfId="41883"/>
    <cellStyle name="Percent 2 3 2 2 8" xfId="41884"/>
    <cellStyle name="Percent 2 3 2 2 9" xfId="41885"/>
    <cellStyle name="Percent 2 3 2 3" xfId="41886"/>
    <cellStyle name="Percent 2 3 2 3 10" xfId="41887"/>
    <cellStyle name="Percent 2 3 2 3 2" xfId="41888"/>
    <cellStyle name="Percent 2 3 2 3 2 2" xfId="41889"/>
    <cellStyle name="Percent 2 3 2 3 2 2 2" xfId="41890"/>
    <cellStyle name="Percent 2 3 2 3 2 2 2 2" xfId="41891"/>
    <cellStyle name="Percent 2 3 2 3 2 2 2 3" xfId="41892"/>
    <cellStyle name="Percent 2 3 2 3 2 2 3" xfId="41893"/>
    <cellStyle name="Percent 2 3 2 3 2 2 4" xfId="41894"/>
    <cellStyle name="Percent 2 3 2 3 2 3" xfId="41895"/>
    <cellStyle name="Percent 2 3 2 3 2 3 2" xfId="41896"/>
    <cellStyle name="Percent 2 3 2 3 2 3 3" xfId="41897"/>
    <cellStyle name="Percent 2 3 2 3 2 4" xfId="41898"/>
    <cellStyle name="Percent 2 3 2 3 2 5" xfId="41899"/>
    <cellStyle name="Percent 2 3 2 3 3" xfId="41900"/>
    <cellStyle name="Percent 2 3 2 3 3 2" xfId="41901"/>
    <cellStyle name="Percent 2 3 2 3 3 2 2" xfId="41902"/>
    <cellStyle name="Percent 2 3 2 3 3 2 2 2" xfId="41903"/>
    <cellStyle name="Percent 2 3 2 3 3 2 2 3" xfId="41904"/>
    <cellStyle name="Percent 2 3 2 3 3 2 3" xfId="41905"/>
    <cellStyle name="Percent 2 3 2 3 3 2 4" xfId="41906"/>
    <cellStyle name="Percent 2 3 2 3 3 3" xfId="41907"/>
    <cellStyle name="Percent 2 3 2 3 3 3 2" xfId="41908"/>
    <cellStyle name="Percent 2 3 2 3 3 3 3" xfId="41909"/>
    <cellStyle name="Percent 2 3 2 3 3 4" xfId="41910"/>
    <cellStyle name="Percent 2 3 2 3 3 5" xfId="41911"/>
    <cellStyle name="Percent 2 3 2 3 4" xfId="41912"/>
    <cellStyle name="Percent 2 3 2 3 4 2" xfId="41913"/>
    <cellStyle name="Percent 2 3 2 3 4 2 2" xfId="41914"/>
    <cellStyle name="Percent 2 3 2 3 4 2 2 2" xfId="41915"/>
    <cellStyle name="Percent 2 3 2 3 4 2 2 3" xfId="41916"/>
    <cellStyle name="Percent 2 3 2 3 4 2 3" xfId="41917"/>
    <cellStyle name="Percent 2 3 2 3 4 2 4" xfId="41918"/>
    <cellStyle name="Percent 2 3 2 3 4 3" xfId="41919"/>
    <cellStyle name="Percent 2 3 2 3 4 3 2" xfId="41920"/>
    <cellStyle name="Percent 2 3 2 3 4 3 3" xfId="41921"/>
    <cellStyle name="Percent 2 3 2 3 4 4" xfId="41922"/>
    <cellStyle name="Percent 2 3 2 3 4 5" xfId="41923"/>
    <cellStyle name="Percent 2 3 2 3 5" xfId="41924"/>
    <cellStyle name="Percent 2 3 2 3 5 2" xfId="41925"/>
    <cellStyle name="Percent 2 3 2 3 5 2 2" xfId="41926"/>
    <cellStyle name="Percent 2 3 2 3 5 2 2 2" xfId="41927"/>
    <cellStyle name="Percent 2 3 2 3 5 2 2 3" xfId="41928"/>
    <cellStyle name="Percent 2 3 2 3 5 2 3" xfId="41929"/>
    <cellStyle name="Percent 2 3 2 3 5 2 4" xfId="41930"/>
    <cellStyle name="Percent 2 3 2 3 5 3" xfId="41931"/>
    <cellStyle name="Percent 2 3 2 3 5 3 2" xfId="41932"/>
    <cellStyle name="Percent 2 3 2 3 5 3 3" xfId="41933"/>
    <cellStyle name="Percent 2 3 2 3 5 4" xfId="41934"/>
    <cellStyle name="Percent 2 3 2 3 5 5" xfId="41935"/>
    <cellStyle name="Percent 2 3 2 3 6" xfId="41936"/>
    <cellStyle name="Percent 2 3 2 3 6 2" xfId="41937"/>
    <cellStyle name="Percent 2 3 2 3 6 2 2" xfId="41938"/>
    <cellStyle name="Percent 2 3 2 3 6 2 3" xfId="41939"/>
    <cellStyle name="Percent 2 3 2 3 6 3" xfId="41940"/>
    <cellStyle name="Percent 2 3 2 3 6 4" xfId="41941"/>
    <cellStyle name="Percent 2 3 2 3 7" xfId="41942"/>
    <cellStyle name="Percent 2 3 2 3 7 2" xfId="41943"/>
    <cellStyle name="Percent 2 3 2 3 7 3" xfId="41944"/>
    <cellStyle name="Percent 2 3 2 3 8" xfId="41945"/>
    <cellStyle name="Percent 2 3 2 3 9" xfId="41946"/>
    <cellStyle name="Percent 2 3 2 4" xfId="41947"/>
    <cellStyle name="Percent 2 3 2 4 2" xfId="41948"/>
    <cellStyle name="Percent 2 3 2 4 2 2" xfId="41949"/>
    <cellStyle name="Percent 2 3 2 4 2 2 2" xfId="41950"/>
    <cellStyle name="Percent 2 3 2 4 2 2 3" xfId="41951"/>
    <cellStyle name="Percent 2 3 2 4 2 3" xfId="41952"/>
    <cellStyle name="Percent 2 3 2 4 2 4" xfId="41953"/>
    <cellStyle name="Percent 2 3 2 4 3" xfId="41954"/>
    <cellStyle name="Percent 2 3 2 4 3 2" xfId="41955"/>
    <cellStyle name="Percent 2 3 2 4 3 3" xfId="41956"/>
    <cellStyle name="Percent 2 3 2 4 4" xfId="41957"/>
    <cellStyle name="Percent 2 3 2 4 5" xfId="41958"/>
    <cellStyle name="Percent 2 3 2 5" xfId="41959"/>
    <cellStyle name="Percent 2 3 2 5 2" xfId="41960"/>
    <cellStyle name="Percent 2 3 2 5 2 2" xfId="41961"/>
    <cellStyle name="Percent 2 3 2 5 2 2 2" xfId="41962"/>
    <cellStyle name="Percent 2 3 2 5 2 2 3" xfId="41963"/>
    <cellStyle name="Percent 2 3 2 5 2 3" xfId="41964"/>
    <cellStyle name="Percent 2 3 2 5 2 4" xfId="41965"/>
    <cellStyle name="Percent 2 3 2 5 3" xfId="41966"/>
    <cellStyle name="Percent 2 3 2 5 3 2" xfId="41967"/>
    <cellStyle name="Percent 2 3 2 5 3 3" xfId="41968"/>
    <cellStyle name="Percent 2 3 2 5 4" xfId="41969"/>
    <cellStyle name="Percent 2 3 2 5 5" xfId="41970"/>
    <cellStyle name="Percent 2 3 2 6" xfId="41971"/>
    <cellStyle name="Percent 2 3 2 6 2" xfId="41972"/>
    <cellStyle name="Percent 2 3 2 6 2 2" xfId="41973"/>
    <cellStyle name="Percent 2 3 2 6 2 2 2" xfId="41974"/>
    <cellStyle name="Percent 2 3 2 6 2 2 3" xfId="41975"/>
    <cellStyle name="Percent 2 3 2 6 2 3" xfId="41976"/>
    <cellStyle name="Percent 2 3 2 6 2 4" xfId="41977"/>
    <cellStyle name="Percent 2 3 2 6 3" xfId="41978"/>
    <cellStyle name="Percent 2 3 2 6 3 2" xfId="41979"/>
    <cellStyle name="Percent 2 3 2 6 3 3" xfId="41980"/>
    <cellStyle name="Percent 2 3 2 6 4" xfId="41981"/>
    <cellStyle name="Percent 2 3 2 6 5" xfId="41982"/>
    <cellStyle name="Percent 2 3 2 7" xfId="41983"/>
    <cellStyle name="Percent 2 3 2 7 2" xfId="41984"/>
    <cellStyle name="Percent 2 3 2 7 2 2" xfId="41985"/>
    <cellStyle name="Percent 2 3 2 7 2 2 2" xfId="41986"/>
    <cellStyle name="Percent 2 3 2 7 2 2 3" xfId="41987"/>
    <cellStyle name="Percent 2 3 2 7 2 3" xfId="41988"/>
    <cellStyle name="Percent 2 3 2 7 2 4" xfId="41989"/>
    <cellStyle name="Percent 2 3 2 7 3" xfId="41990"/>
    <cellStyle name="Percent 2 3 2 7 3 2" xfId="41991"/>
    <cellStyle name="Percent 2 3 2 7 3 3" xfId="41992"/>
    <cellStyle name="Percent 2 3 2 7 4" xfId="41993"/>
    <cellStyle name="Percent 2 3 2 7 5" xfId="41994"/>
    <cellStyle name="Percent 2 3 2 8" xfId="41995"/>
    <cellStyle name="Percent 2 3 2 8 2" xfId="41996"/>
    <cellStyle name="Percent 2 3 2 8 2 2" xfId="41997"/>
    <cellStyle name="Percent 2 3 2 8 2 3" xfId="41998"/>
    <cellStyle name="Percent 2 3 2 8 3" xfId="41999"/>
    <cellStyle name="Percent 2 3 2 8 4" xfId="42000"/>
    <cellStyle name="Percent 2 3 2 9" xfId="42001"/>
    <cellStyle name="Percent 2 3 2 9 2" xfId="42002"/>
    <cellStyle name="Percent 2 3 2 9 3" xfId="42003"/>
    <cellStyle name="Percent 2 3 3" xfId="42004"/>
    <cellStyle name="Percent 2 3 3 10" xfId="42005"/>
    <cellStyle name="Percent 2 3 3 11" xfId="42006"/>
    <cellStyle name="Percent 2 3 3 2" xfId="42007"/>
    <cellStyle name="Percent 2 3 3 2 10" xfId="42008"/>
    <cellStyle name="Percent 2 3 3 2 2" xfId="42009"/>
    <cellStyle name="Percent 2 3 3 2 2 2" xfId="42010"/>
    <cellStyle name="Percent 2 3 3 2 2 2 2" xfId="42011"/>
    <cellStyle name="Percent 2 3 3 2 2 2 2 2" xfId="42012"/>
    <cellStyle name="Percent 2 3 3 2 2 2 2 3" xfId="42013"/>
    <cellStyle name="Percent 2 3 3 2 2 2 3" xfId="42014"/>
    <cellStyle name="Percent 2 3 3 2 2 2 4" xfId="42015"/>
    <cellStyle name="Percent 2 3 3 2 2 3" xfId="42016"/>
    <cellStyle name="Percent 2 3 3 2 2 3 2" xfId="42017"/>
    <cellStyle name="Percent 2 3 3 2 2 3 3" xfId="42018"/>
    <cellStyle name="Percent 2 3 3 2 2 4" xfId="42019"/>
    <cellStyle name="Percent 2 3 3 2 2 5" xfId="42020"/>
    <cellStyle name="Percent 2 3 3 2 3" xfId="42021"/>
    <cellStyle name="Percent 2 3 3 2 3 2" xfId="42022"/>
    <cellStyle name="Percent 2 3 3 2 3 2 2" xfId="42023"/>
    <cellStyle name="Percent 2 3 3 2 3 2 2 2" xfId="42024"/>
    <cellStyle name="Percent 2 3 3 2 3 2 2 3" xfId="42025"/>
    <cellStyle name="Percent 2 3 3 2 3 2 3" xfId="42026"/>
    <cellStyle name="Percent 2 3 3 2 3 2 4" xfId="42027"/>
    <cellStyle name="Percent 2 3 3 2 3 3" xfId="42028"/>
    <cellStyle name="Percent 2 3 3 2 3 3 2" xfId="42029"/>
    <cellStyle name="Percent 2 3 3 2 3 3 3" xfId="42030"/>
    <cellStyle name="Percent 2 3 3 2 3 4" xfId="42031"/>
    <cellStyle name="Percent 2 3 3 2 3 5" xfId="42032"/>
    <cellStyle name="Percent 2 3 3 2 4" xfId="42033"/>
    <cellStyle name="Percent 2 3 3 2 4 2" xfId="42034"/>
    <cellStyle name="Percent 2 3 3 2 4 2 2" xfId="42035"/>
    <cellStyle name="Percent 2 3 3 2 4 2 2 2" xfId="42036"/>
    <cellStyle name="Percent 2 3 3 2 4 2 2 3" xfId="42037"/>
    <cellStyle name="Percent 2 3 3 2 4 2 3" xfId="42038"/>
    <cellStyle name="Percent 2 3 3 2 4 2 4" xfId="42039"/>
    <cellStyle name="Percent 2 3 3 2 4 3" xfId="42040"/>
    <cellStyle name="Percent 2 3 3 2 4 3 2" xfId="42041"/>
    <cellStyle name="Percent 2 3 3 2 4 3 3" xfId="42042"/>
    <cellStyle name="Percent 2 3 3 2 4 4" xfId="42043"/>
    <cellStyle name="Percent 2 3 3 2 4 5" xfId="42044"/>
    <cellStyle name="Percent 2 3 3 2 5" xfId="42045"/>
    <cellStyle name="Percent 2 3 3 2 5 2" xfId="42046"/>
    <cellStyle name="Percent 2 3 3 2 5 2 2" xfId="42047"/>
    <cellStyle name="Percent 2 3 3 2 5 2 2 2" xfId="42048"/>
    <cellStyle name="Percent 2 3 3 2 5 2 2 3" xfId="42049"/>
    <cellStyle name="Percent 2 3 3 2 5 2 3" xfId="42050"/>
    <cellStyle name="Percent 2 3 3 2 5 2 4" xfId="42051"/>
    <cellStyle name="Percent 2 3 3 2 5 3" xfId="42052"/>
    <cellStyle name="Percent 2 3 3 2 5 3 2" xfId="42053"/>
    <cellStyle name="Percent 2 3 3 2 5 3 3" xfId="42054"/>
    <cellStyle name="Percent 2 3 3 2 5 4" xfId="42055"/>
    <cellStyle name="Percent 2 3 3 2 5 5" xfId="42056"/>
    <cellStyle name="Percent 2 3 3 2 6" xfId="42057"/>
    <cellStyle name="Percent 2 3 3 2 6 2" xfId="42058"/>
    <cellStyle name="Percent 2 3 3 2 6 2 2" xfId="42059"/>
    <cellStyle name="Percent 2 3 3 2 6 2 3" xfId="42060"/>
    <cellStyle name="Percent 2 3 3 2 6 3" xfId="42061"/>
    <cellStyle name="Percent 2 3 3 2 6 4" xfId="42062"/>
    <cellStyle name="Percent 2 3 3 2 7" xfId="42063"/>
    <cellStyle name="Percent 2 3 3 2 7 2" xfId="42064"/>
    <cellStyle name="Percent 2 3 3 2 7 3" xfId="42065"/>
    <cellStyle name="Percent 2 3 3 2 8" xfId="42066"/>
    <cellStyle name="Percent 2 3 3 2 9" xfId="42067"/>
    <cellStyle name="Percent 2 3 3 3" xfId="42068"/>
    <cellStyle name="Percent 2 3 3 3 2" xfId="42069"/>
    <cellStyle name="Percent 2 3 3 3 2 2" xfId="42070"/>
    <cellStyle name="Percent 2 3 3 3 2 2 2" xfId="42071"/>
    <cellStyle name="Percent 2 3 3 3 2 2 3" xfId="42072"/>
    <cellStyle name="Percent 2 3 3 3 2 3" xfId="42073"/>
    <cellStyle name="Percent 2 3 3 3 2 4" xfId="42074"/>
    <cellStyle name="Percent 2 3 3 3 3" xfId="42075"/>
    <cellStyle name="Percent 2 3 3 3 3 2" xfId="42076"/>
    <cellStyle name="Percent 2 3 3 3 3 3" xfId="42077"/>
    <cellStyle name="Percent 2 3 3 3 4" xfId="42078"/>
    <cellStyle name="Percent 2 3 3 3 5" xfId="42079"/>
    <cellStyle name="Percent 2 3 3 4" xfId="42080"/>
    <cellStyle name="Percent 2 3 3 4 2" xfId="42081"/>
    <cellStyle name="Percent 2 3 3 4 2 2" xfId="42082"/>
    <cellStyle name="Percent 2 3 3 4 2 2 2" xfId="42083"/>
    <cellStyle name="Percent 2 3 3 4 2 2 3" xfId="42084"/>
    <cellStyle name="Percent 2 3 3 4 2 3" xfId="42085"/>
    <cellStyle name="Percent 2 3 3 4 2 4" xfId="42086"/>
    <cellStyle name="Percent 2 3 3 4 3" xfId="42087"/>
    <cellStyle name="Percent 2 3 3 4 3 2" xfId="42088"/>
    <cellStyle name="Percent 2 3 3 4 3 3" xfId="42089"/>
    <cellStyle name="Percent 2 3 3 4 4" xfId="42090"/>
    <cellStyle name="Percent 2 3 3 4 5" xfId="42091"/>
    <cellStyle name="Percent 2 3 3 5" xfId="42092"/>
    <cellStyle name="Percent 2 3 3 5 2" xfId="42093"/>
    <cellStyle name="Percent 2 3 3 5 2 2" xfId="42094"/>
    <cellStyle name="Percent 2 3 3 5 2 2 2" xfId="42095"/>
    <cellStyle name="Percent 2 3 3 5 2 2 3" xfId="42096"/>
    <cellStyle name="Percent 2 3 3 5 2 3" xfId="42097"/>
    <cellStyle name="Percent 2 3 3 5 2 4" xfId="42098"/>
    <cellStyle name="Percent 2 3 3 5 3" xfId="42099"/>
    <cellStyle name="Percent 2 3 3 5 3 2" xfId="42100"/>
    <cellStyle name="Percent 2 3 3 5 3 3" xfId="42101"/>
    <cellStyle name="Percent 2 3 3 5 4" xfId="42102"/>
    <cellStyle name="Percent 2 3 3 5 5" xfId="42103"/>
    <cellStyle name="Percent 2 3 3 6" xfId="42104"/>
    <cellStyle name="Percent 2 3 3 6 2" xfId="42105"/>
    <cellStyle name="Percent 2 3 3 6 2 2" xfId="42106"/>
    <cellStyle name="Percent 2 3 3 6 2 2 2" xfId="42107"/>
    <cellStyle name="Percent 2 3 3 6 2 2 3" xfId="42108"/>
    <cellStyle name="Percent 2 3 3 6 2 3" xfId="42109"/>
    <cellStyle name="Percent 2 3 3 6 2 4" xfId="42110"/>
    <cellStyle name="Percent 2 3 3 6 3" xfId="42111"/>
    <cellStyle name="Percent 2 3 3 6 3 2" xfId="42112"/>
    <cellStyle name="Percent 2 3 3 6 3 3" xfId="42113"/>
    <cellStyle name="Percent 2 3 3 6 4" xfId="42114"/>
    <cellStyle name="Percent 2 3 3 6 5" xfId="42115"/>
    <cellStyle name="Percent 2 3 3 7" xfId="42116"/>
    <cellStyle name="Percent 2 3 3 7 2" xfId="42117"/>
    <cellStyle name="Percent 2 3 3 7 2 2" xfId="42118"/>
    <cellStyle name="Percent 2 3 3 7 2 3" xfId="42119"/>
    <cellStyle name="Percent 2 3 3 7 3" xfId="42120"/>
    <cellStyle name="Percent 2 3 3 7 4" xfId="42121"/>
    <cellStyle name="Percent 2 3 3 8" xfId="42122"/>
    <cellStyle name="Percent 2 3 3 8 2" xfId="42123"/>
    <cellStyle name="Percent 2 3 3 8 3" xfId="42124"/>
    <cellStyle name="Percent 2 3 3 9" xfId="42125"/>
    <cellStyle name="Percent 2 3 4" xfId="42126"/>
    <cellStyle name="Percent 2 3 4 10" xfId="42127"/>
    <cellStyle name="Percent 2 3 4 11" xfId="42128"/>
    <cellStyle name="Percent 2 3 4 2" xfId="42129"/>
    <cellStyle name="Percent 2 3 4 2 2" xfId="42130"/>
    <cellStyle name="Percent 2 3 4 2 2 2" xfId="42131"/>
    <cellStyle name="Percent 2 3 4 2 2 2 2" xfId="42132"/>
    <cellStyle name="Percent 2 3 4 2 2 2 2 2" xfId="42133"/>
    <cellStyle name="Percent 2 3 4 2 2 2 2 3" xfId="42134"/>
    <cellStyle name="Percent 2 3 4 2 2 2 3" xfId="42135"/>
    <cellStyle name="Percent 2 3 4 2 2 2 4" xfId="42136"/>
    <cellStyle name="Percent 2 3 4 2 2 3" xfId="42137"/>
    <cellStyle name="Percent 2 3 4 2 2 3 2" xfId="42138"/>
    <cellStyle name="Percent 2 3 4 2 2 3 3" xfId="42139"/>
    <cellStyle name="Percent 2 3 4 2 2 4" xfId="42140"/>
    <cellStyle name="Percent 2 3 4 2 2 5" xfId="42141"/>
    <cellStyle name="Percent 2 3 4 2 3" xfId="42142"/>
    <cellStyle name="Percent 2 3 4 2 3 2" xfId="42143"/>
    <cellStyle name="Percent 2 3 4 2 3 2 2" xfId="42144"/>
    <cellStyle name="Percent 2 3 4 2 3 2 2 2" xfId="42145"/>
    <cellStyle name="Percent 2 3 4 2 3 2 2 3" xfId="42146"/>
    <cellStyle name="Percent 2 3 4 2 3 2 3" xfId="42147"/>
    <cellStyle name="Percent 2 3 4 2 3 2 4" xfId="42148"/>
    <cellStyle name="Percent 2 3 4 2 3 3" xfId="42149"/>
    <cellStyle name="Percent 2 3 4 2 3 3 2" xfId="42150"/>
    <cellStyle name="Percent 2 3 4 2 3 3 3" xfId="42151"/>
    <cellStyle name="Percent 2 3 4 2 3 4" xfId="42152"/>
    <cellStyle name="Percent 2 3 4 2 3 5" xfId="42153"/>
    <cellStyle name="Percent 2 3 4 2 4" xfId="42154"/>
    <cellStyle name="Percent 2 3 4 2 4 2" xfId="42155"/>
    <cellStyle name="Percent 2 3 4 2 4 2 2" xfId="42156"/>
    <cellStyle name="Percent 2 3 4 2 4 2 2 2" xfId="42157"/>
    <cellStyle name="Percent 2 3 4 2 4 2 2 3" xfId="42158"/>
    <cellStyle name="Percent 2 3 4 2 4 2 3" xfId="42159"/>
    <cellStyle name="Percent 2 3 4 2 4 2 4" xfId="42160"/>
    <cellStyle name="Percent 2 3 4 2 4 3" xfId="42161"/>
    <cellStyle name="Percent 2 3 4 2 4 3 2" xfId="42162"/>
    <cellStyle name="Percent 2 3 4 2 4 3 3" xfId="42163"/>
    <cellStyle name="Percent 2 3 4 2 4 4" xfId="42164"/>
    <cellStyle name="Percent 2 3 4 2 4 5" xfId="42165"/>
    <cellStyle name="Percent 2 3 4 2 5" xfId="42166"/>
    <cellStyle name="Percent 2 3 4 2 5 2" xfId="42167"/>
    <cellStyle name="Percent 2 3 4 2 5 2 2" xfId="42168"/>
    <cellStyle name="Percent 2 3 4 2 5 2 3" xfId="42169"/>
    <cellStyle name="Percent 2 3 4 2 5 3" xfId="42170"/>
    <cellStyle name="Percent 2 3 4 2 5 4" xfId="42171"/>
    <cellStyle name="Percent 2 3 4 2 6" xfId="42172"/>
    <cellStyle name="Percent 2 3 4 2 6 2" xfId="42173"/>
    <cellStyle name="Percent 2 3 4 2 6 3" xfId="42174"/>
    <cellStyle name="Percent 2 3 4 2 7" xfId="42175"/>
    <cellStyle name="Percent 2 3 4 2 8" xfId="42176"/>
    <cellStyle name="Percent 2 3 4 2 9" xfId="42177"/>
    <cellStyle name="Percent 2 3 4 3" xfId="42178"/>
    <cellStyle name="Percent 2 3 4 3 2" xfId="42179"/>
    <cellStyle name="Percent 2 3 4 3 2 2" xfId="42180"/>
    <cellStyle name="Percent 2 3 4 3 2 2 2" xfId="42181"/>
    <cellStyle name="Percent 2 3 4 3 2 2 3" xfId="42182"/>
    <cellStyle name="Percent 2 3 4 3 2 3" xfId="42183"/>
    <cellStyle name="Percent 2 3 4 3 2 4" xfId="42184"/>
    <cellStyle name="Percent 2 3 4 3 3" xfId="42185"/>
    <cellStyle name="Percent 2 3 4 3 3 2" xfId="42186"/>
    <cellStyle name="Percent 2 3 4 3 3 3" xfId="42187"/>
    <cellStyle name="Percent 2 3 4 3 4" xfId="42188"/>
    <cellStyle name="Percent 2 3 4 3 5" xfId="42189"/>
    <cellStyle name="Percent 2 3 4 4" xfId="42190"/>
    <cellStyle name="Percent 2 3 4 4 2" xfId="42191"/>
    <cellStyle name="Percent 2 3 4 4 2 2" xfId="42192"/>
    <cellStyle name="Percent 2 3 4 4 2 2 2" xfId="42193"/>
    <cellStyle name="Percent 2 3 4 4 2 2 3" xfId="42194"/>
    <cellStyle name="Percent 2 3 4 4 2 3" xfId="42195"/>
    <cellStyle name="Percent 2 3 4 4 2 4" xfId="42196"/>
    <cellStyle name="Percent 2 3 4 4 3" xfId="42197"/>
    <cellStyle name="Percent 2 3 4 4 3 2" xfId="42198"/>
    <cellStyle name="Percent 2 3 4 4 3 3" xfId="42199"/>
    <cellStyle name="Percent 2 3 4 4 4" xfId="42200"/>
    <cellStyle name="Percent 2 3 4 4 5" xfId="42201"/>
    <cellStyle name="Percent 2 3 4 5" xfId="42202"/>
    <cellStyle name="Percent 2 3 4 5 2" xfId="42203"/>
    <cellStyle name="Percent 2 3 4 5 2 2" xfId="42204"/>
    <cellStyle name="Percent 2 3 4 5 2 2 2" xfId="42205"/>
    <cellStyle name="Percent 2 3 4 5 2 2 3" xfId="42206"/>
    <cellStyle name="Percent 2 3 4 5 2 3" xfId="42207"/>
    <cellStyle name="Percent 2 3 4 5 2 4" xfId="42208"/>
    <cellStyle name="Percent 2 3 4 5 3" xfId="42209"/>
    <cellStyle name="Percent 2 3 4 5 3 2" xfId="42210"/>
    <cellStyle name="Percent 2 3 4 5 3 3" xfId="42211"/>
    <cellStyle name="Percent 2 3 4 5 4" xfId="42212"/>
    <cellStyle name="Percent 2 3 4 5 5" xfId="42213"/>
    <cellStyle name="Percent 2 3 4 6" xfId="42214"/>
    <cellStyle name="Percent 2 3 4 6 2" xfId="42215"/>
    <cellStyle name="Percent 2 3 4 6 2 2" xfId="42216"/>
    <cellStyle name="Percent 2 3 4 6 2 2 2" xfId="42217"/>
    <cellStyle name="Percent 2 3 4 6 2 2 3" xfId="42218"/>
    <cellStyle name="Percent 2 3 4 6 2 3" xfId="42219"/>
    <cellStyle name="Percent 2 3 4 6 2 4" xfId="42220"/>
    <cellStyle name="Percent 2 3 4 6 3" xfId="42221"/>
    <cellStyle name="Percent 2 3 4 6 3 2" xfId="42222"/>
    <cellStyle name="Percent 2 3 4 6 3 3" xfId="42223"/>
    <cellStyle name="Percent 2 3 4 6 4" xfId="42224"/>
    <cellStyle name="Percent 2 3 4 6 5" xfId="42225"/>
    <cellStyle name="Percent 2 3 4 7" xfId="42226"/>
    <cellStyle name="Percent 2 3 4 7 2" xfId="42227"/>
    <cellStyle name="Percent 2 3 4 7 2 2" xfId="42228"/>
    <cellStyle name="Percent 2 3 4 7 2 3" xfId="42229"/>
    <cellStyle name="Percent 2 3 4 7 3" xfId="42230"/>
    <cellStyle name="Percent 2 3 4 7 4" xfId="42231"/>
    <cellStyle name="Percent 2 3 4 8" xfId="42232"/>
    <cellStyle name="Percent 2 3 4 8 2" xfId="42233"/>
    <cellStyle name="Percent 2 3 4 8 3" xfId="42234"/>
    <cellStyle name="Percent 2 3 4 9" xfId="42235"/>
    <cellStyle name="Percent 2 3 5" xfId="42236"/>
    <cellStyle name="Percent 2 3 5 10" xfId="42237"/>
    <cellStyle name="Percent 2 3 5 2" xfId="42238"/>
    <cellStyle name="Percent 2 3 5 2 2" xfId="42239"/>
    <cellStyle name="Percent 2 3 5 2 2 2" xfId="42240"/>
    <cellStyle name="Percent 2 3 5 2 2 2 2" xfId="42241"/>
    <cellStyle name="Percent 2 3 5 2 2 2 3" xfId="42242"/>
    <cellStyle name="Percent 2 3 5 2 2 3" xfId="42243"/>
    <cellStyle name="Percent 2 3 5 2 2 4" xfId="42244"/>
    <cellStyle name="Percent 2 3 5 2 3" xfId="42245"/>
    <cellStyle name="Percent 2 3 5 2 3 2" xfId="42246"/>
    <cellStyle name="Percent 2 3 5 2 3 3" xfId="42247"/>
    <cellStyle name="Percent 2 3 5 2 4" xfId="42248"/>
    <cellStyle name="Percent 2 3 5 2 5" xfId="42249"/>
    <cellStyle name="Percent 2 3 5 3" xfId="42250"/>
    <cellStyle name="Percent 2 3 5 3 2" xfId="42251"/>
    <cellStyle name="Percent 2 3 5 3 2 2" xfId="42252"/>
    <cellStyle name="Percent 2 3 5 3 2 2 2" xfId="42253"/>
    <cellStyle name="Percent 2 3 5 3 2 2 3" xfId="42254"/>
    <cellStyle name="Percent 2 3 5 3 2 3" xfId="42255"/>
    <cellStyle name="Percent 2 3 5 3 2 4" xfId="42256"/>
    <cellStyle name="Percent 2 3 5 3 3" xfId="42257"/>
    <cellStyle name="Percent 2 3 5 3 3 2" xfId="42258"/>
    <cellStyle name="Percent 2 3 5 3 3 3" xfId="42259"/>
    <cellStyle name="Percent 2 3 5 3 4" xfId="42260"/>
    <cellStyle name="Percent 2 3 5 3 5" xfId="42261"/>
    <cellStyle name="Percent 2 3 5 4" xfId="42262"/>
    <cellStyle name="Percent 2 3 5 4 2" xfId="42263"/>
    <cellStyle name="Percent 2 3 5 4 2 2" xfId="42264"/>
    <cellStyle name="Percent 2 3 5 4 2 2 2" xfId="42265"/>
    <cellStyle name="Percent 2 3 5 4 2 2 3" xfId="42266"/>
    <cellStyle name="Percent 2 3 5 4 2 3" xfId="42267"/>
    <cellStyle name="Percent 2 3 5 4 2 4" xfId="42268"/>
    <cellStyle name="Percent 2 3 5 4 3" xfId="42269"/>
    <cellStyle name="Percent 2 3 5 4 3 2" xfId="42270"/>
    <cellStyle name="Percent 2 3 5 4 3 3" xfId="42271"/>
    <cellStyle name="Percent 2 3 5 4 4" xfId="42272"/>
    <cellStyle name="Percent 2 3 5 4 5" xfId="42273"/>
    <cellStyle name="Percent 2 3 5 5" xfId="42274"/>
    <cellStyle name="Percent 2 3 5 5 2" xfId="42275"/>
    <cellStyle name="Percent 2 3 5 5 2 2" xfId="42276"/>
    <cellStyle name="Percent 2 3 5 5 2 2 2" xfId="42277"/>
    <cellStyle name="Percent 2 3 5 5 2 2 3" xfId="42278"/>
    <cellStyle name="Percent 2 3 5 5 2 3" xfId="42279"/>
    <cellStyle name="Percent 2 3 5 5 2 4" xfId="42280"/>
    <cellStyle name="Percent 2 3 5 5 3" xfId="42281"/>
    <cellStyle name="Percent 2 3 5 5 3 2" xfId="42282"/>
    <cellStyle name="Percent 2 3 5 5 3 3" xfId="42283"/>
    <cellStyle name="Percent 2 3 5 5 4" xfId="42284"/>
    <cellStyle name="Percent 2 3 5 5 5" xfId="42285"/>
    <cellStyle name="Percent 2 3 5 6" xfId="42286"/>
    <cellStyle name="Percent 2 3 5 6 2" xfId="42287"/>
    <cellStyle name="Percent 2 3 5 6 2 2" xfId="42288"/>
    <cellStyle name="Percent 2 3 5 6 2 3" xfId="42289"/>
    <cellStyle name="Percent 2 3 5 6 3" xfId="42290"/>
    <cellStyle name="Percent 2 3 5 6 4" xfId="42291"/>
    <cellStyle name="Percent 2 3 5 7" xfId="42292"/>
    <cellStyle name="Percent 2 3 5 7 2" xfId="42293"/>
    <cellStyle name="Percent 2 3 5 7 3" xfId="42294"/>
    <cellStyle name="Percent 2 3 5 8" xfId="42295"/>
    <cellStyle name="Percent 2 3 5 9" xfId="42296"/>
    <cellStyle name="Percent 2 3 6" xfId="42297"/>
    <cellStyle name="Percent 2 3 6 2" xfId="42298"/>
    <cellStyle name="Percent 2 3 6 2 2" xfId="42299"/>
    <cellStyle name="Percent 2 3 6 2 2 2" xfId="42300"/>
    <cellStyle name="Percent 2 3 6 2 2 2 2" xfId="42301"/>
    <cellStyle name="Percent 2 3 6 2 2 2 3" xfId="42302"/>
    <cellStyle name="Percent 2 3 6 2 2 3" xfId="42303"/>
    <cellStyle name="Percent 2 3 6 2 2 4" xfId="42304"/>
    <cellStyle name="Percent 2 3 6 2 3" xfId="42305"/>
    <cellStyle name="Percent 2 3 6 2 3 2" xfId="42306"/>
    <cellStyle name="Percent 2 3 6 2 3 3" xfId="42307"/>
    <cellStyle name="Percent 2 3 6 2 4" xfId="42308"/>
    <cellStyle name="Percent 2 3 6 2 5" xfId="42309"/>
    <cellStyle name="Percent 2 3 6 3" xfId="42310"/>
    <cellStyle name="Percent 2 3 6 3 2" xfId="42311"/>
    <cellStyle name="Percent 2 3 6 3 2 2" xfId="42312"/>
    <cellStyle name="Percent 2 3 6 3 2 2 2" xfId="42313"/>
    <cellStyle name="Percent 2 3 6 3 2 2 3" xfId="42314"/>
    <cellStyle name="Percent 2 3 6 3 2 3" xfId="42315"/>
    <cellStyle name="Percent 2 3 6 3 2 4" xfId="42316"/>
    <cellStyle name="Percent 2 3 6 3 3" xfId="42317"/>
    <cellStyle name="Percent 2 3 6 3 3 2" xfId="42318"/>
    <cellStyle name="Percent 2 3 6 3 3 3" xfId="42319"/>
    <cellStyle name="Percent 2 3 6 3 4" xfId="42320"/>
    <cellStyle name="Percent 2 3 6 3 5" xfId="42321"/>
    <cellStyle name="Percent 2 3 6 4" xfId="42322"/>
    <cellStyle name="Percent 2 3 6 4 2" xfId="42323"/>
    <cellStyle name="Percent 2 3 6 4 2 2" xfId="42324"/>
    <cellStyle name="Percent 2 3 6 4 2 2 2" xfId="42325"/>
    <cellStyle name="Percent 2 3 6 4 2 2 3" xfId="42326"/>
    <cellStyle name="Percent 2 3 6 4 2 3" xfId="42327"/>
    <cellStyle name="Percent 2 3 6 4 2 4" xfId="42328"/>
    <cellStyle name="Percent 2 3 6 4 3" xfId="42329"/>
    <cellStyle name="Percent 2 3 6 4 3 2" xfId="42330"/>
    <cellStyle name="Percent 2 3 6 4 3 3" xfId="42331"/>
    <cellStyle name="Percent 2 3 6 4 4" xfId="42332"/>
    <cellStyle name="Percent 2 3 6 4 5" xfId="42333"/>
    <cellStyle name="Percent 2 3 6 5" xfId="42334"/>
    <cellStyle name="Percent 2 3 6 5 2" xfId="42335"/>
    <cellStyle name="Percent 2 3 6 5 2 2" xfId="42336"/>
    <cellStyle name="Percent 2 3 6 5 2 3" xfId="42337"/>
    <cellStyle name="Percent 2 3 6 5 3" xfId="42338"/>
    <cellStyle name="Percent 2 3 6 5 4" xfId="42339"/>
    <cellStyle name="Percent 2 3 6 6" xfId="42340"/>
    <cellStyle name="Percent 2 3 6 6 2" xfId="42341"/>
    <cellStyle name="Percent 2 3 6 6 3" xfId="42342"/>
    <cellStyle name="Percent 2 3 6 7" xfId="42343"/>
    <cellStyle name="Percent 2 3 6 8" xfId="42344"/>
    <cellStyle name="Percent 2 3 6 9" xfId="42345"/>
    <cellStyle name="Percent 2 3 7" xfId="42346"/>
    <cellStyle name="Percent 2 3 7 2" xfId="42347"/>
    <cellStyle name="Percent 2 3 7 2 2" xfId="42348"/>
    <cellStyle name="Percent 2 3 7 2 2 2" xfId="42349"/>
    <cellStyle name="Percent 2 3 7 2 2 2 2" xfId="42350"/>
    <cellStyle name="Percent 2 3 7 2 2 2 3" xfId="42351"/>
    <cellStyle name="Percent 2 3 7 2 2 3" xfId="42352"/>
    <cellStyle name="Percent 2 3 7 2 2 4" xfId="42353"/>
    <cellStyle name="Percent 2 3 7 2 3" xfId="42354"/>
    <cellStyle name="Percent 2 3 7 2 3 2" xfId="42355"/>
    <cellStyle name="Percent 2 3 7 2 3 3" xfId="42356"/>
    <cellStyle name="Percent 2 3 7 2 4" xfId="42357"/>
    <cellStyle name="Percent 2 3 7 2 5" xfId="42358"/>
    <cellStyle name="Percent 2 3 7 3" xfId="42359"/>
    <cellStyle name="Percent 2 3 7 3 2" xfId="42360"/>
    <cellStyle name="Percent 2 3 7 3 2 2" xfId="42361"/>
    <cellStyle name="Percent 2 3 7 3 2 2 2" xfId="42362"/>
    <cellStyle name="Percent 2 3 7 3 2 2 3" xfId="42363"/>
    <cellStyle name="Percent 2 3 7 3 2 3" xfId="42364"/>
    <cellStyle name="Percent 2 3 7 3 2 4" xfId="42365"/>
    <cellStyle name="Percent 2 3 7 3 3" xfId="42366"/>
    <cellStyle name="Percent 2 3 7 3 3 2" xfId="42367"/>
    <cellStyle name="Percent 2 3 7 3 3 3" xfId="42368"/>
    <cellStyle name="Percent 2 3 7 3 4" xfId="42369"/>
    <cellStyle name="Percent 2 3 7 3 5" xfId="42370"/>
    <cellStyle name="Percent 2 3 7 4" xfId="42371"/>
    <cellStyle name="Percent 2 3 7 4 2" xfId="42372"/>
    <cellStyle name="Percent 2 3 7 4 2 2" xfId="42373"/>
    <cellStyle name="Percent 2 3 7 4 2 2 2" xfId="42374"/>
    <cellStyle name="Percent 2 3 7 4 2 2 3" xfId="42375"/>
    <cellStyle name="Percent 2 3 7 4 2 3" xfId="42376"/>
    <cellStyle name="Percent 2 3 7 4 2 4" xfId="42377"/>
    <cellStyle name="Percent 2 3 7 4 3" xfId="42378"/>
    <cellStyle name="Percent 2 3 7 4 3 2" xfId="42379"/>
    <cellStyle name="Percent 2 3 7 4 3 3" xfId="42380"/>
    <cellStyle name="Percent 2 3 7 4 4" xfId="42381"/>
    <cellStyle name="Percent 2 3 7 4 5" xfId="42382"/>
    <cellStyle name="Percent 2 3 7 5" xfId="42383"/>
    <cellStyle name="Percent 2 3 7 5 2" xfId="42384"/>
    <cellStyle name="Percent 2 3 7 5 2 2" xfId="42385"/>
    <cellStyle name="Percent 2 3 7 5 2 3" xfId="42386"/>
    <cellStyle name="Percent 2 3 7 5 3" xfId="42387"/>
    <cellStyle name="Percent 2 3 7 5 4" xfId="42388"/>
    <cellStyle name="Percent 2 3 7 6" xfId="42389"/>
    <cellStyle name="Percent 2 3 7 6 2" xfId="42390"/>
    <cellStyle name="Percent 2 3 7 6 3" xfId="42391"/>
    <cellStyle name="Percent 2 3 7 7" xfId="42392"/>
    <cellStyle name="Percent 2 3 7 8" xfId="42393"/>
    <cellStyle name="Percent 2 3 7 9" xfId="42394"/>
    <cellStyle name="Percent 2 3 8" xfId="42395"/>
    <cellStyle name="Percent 2 3 8 2" xfId="42396"/>
    <cellStyle name="Percent 2 3 8 2 2" xfId="42397"/>
    <cellStyle name="Percent 2 3 8 2 2 2" xfId="42398"/>
    <cellStyle name="Percent 2 3 8 2 2 2 2" xfId="42399"/>
    <cellStyle name="Percent 2 3 8 2 2 2 3" xfId="42400"/>
    <cellStyle name="Percent 2 3 8 2 2 3" xfId="42401"/>
    <cellStyle name="Percent 2 3 8 2 2 4" xfId="42402"/>
    <cellStyle name="Percent 2 3 8 2 3" xfId="42403"/>
    <cellStyle name="Percent 2 3 8 2 3 2" xfId="42404"/>
    <cellStyle name="Percent 2 3 8 2 3 3" xfId="42405"/>
    <cellStyle name="Percent 2 3 8 2 4" xfId="42406"/>
    <cellStyle name="Percent 2 3 8 2 5" xfId="42407"/>
    <cellStyle name="Percent 2 3 8 3" xfId="42408"/>
    <cellStyle name="Percent 2 3 8 3 2" xfId="42409"/>
    <cellStyle name="Percent 2 3 8 3 2 2" xfId="42410"/>
    <cellStyle name="Percent 2 3 8 3 2 2 2" xfId="42411"/>
    <cellStyle name="Percent 2 3 8 3 2 2 3" xfId="42412"/>
    <cellStyle name="Percent 2 3 8 3 2 3" xfId="42413"/>
    <cellStyle name="Percent 2 3 8 3 2 4" xfId="42414"/>
    <cellStyle name="Percent 2 3 8 3 3" xfId="42415"/>
    <cellStyle name="Percent 2 3 8 3 3 2" xfId="42416"/>
    <cellStyle name="Percent 2 3 8 3 3 3" xfId="42417"/>
    <cellStyle name="Percent 2 3 8 3 4" xfId="42418"/>
    <cellStyle name="Percent 2 3 8 3 5" xfId="42419"/>
    <cellStyle name="Percent 2 3 8 4" xfId="42420"/>
    <cellStyle name="Percent 2 3 8 4 2" xfId="42421"/>
    <cellStyle name="Percent 2 3 8 4 2 2" xfId="42422"/>
    <cellStyle name="Percent 2 3 8 4 2 2 2" xfId="42423"/>
    <cellStyle name="Percent 2 3 8 4 2 2 3" xfId="42424"/>
    <cellStyle name="Percent 2 3 8 4 2 3" xfId="42425"/>
    <cellStyle name="Percent 2 3 8 4 2 4" xfId="42426"/>
    <cellStyle name="Percent 2 3 8 4 3" xfId="42427"/>
    <cellStyle name="Percent 2 3 8 4 3 2" xfId="42428"/>
    <cellStyle name="Percent 2 3 8 4 3 3" xfId="42429"/>
    <cellStyle name="Percent 2 3 8 4 4" xfId="42430"/>
    <cellStyle name="Percent 2 3 8 4 5" xfId="42431"/>
    <cellStyle name="Percent 2 3 8 5" xfId="42432"/>
    <cellStyle name="Percent 2 3 8 5 2" xfId="42433"/>
    <cellStyle name="Percent 2 3 8 5 2 2" xfId="42434"/>
    <cellStyle name="Percent 2 3 8 5 2 3" xfId="42435"/>
    <cellStyle name="Percent 2 3 8 5 3" xfId="42436"/>
    <cellStyle name="Percent 2 3 8 5 4" xfId="42437"/>
    <cellStyle name="Percent 2 3 8 6" xfId="42438"/>
    <cellStyle name="Percent 2 3 8 6 2" xfId="42439"/>
    <cellStyle name="Percent 2 3 8 6 3" xfId="42440"/>
    <cellStyle name="Percent 2 3 8 7" xfId="42441"/>
    <cellStyle name="Percent 2 3 8 8" xfId="42442"/>
    <cellStyle name="Percent 2 3 8 9" xfId="42443"/>
    <cellStyle name="Percent 2 3 9" xfId="42444"/>
    <cellStyle name="Percent 2 3 9 2" xfId="42445"/>
    <cellStyle name="Percent 2 3 9 3" xfId="42446"/>
    <cellStyle name="Percent 2 4" xfId="42447"/>
    <cellStyle name="Percent 2 4 2" xfId="42448"/>
    <cellStyle name="Percent 2 4 2 10" xfId="42449"/>
    <cellStyle name="Percent 2 4 2 11" xfId="42450"/>
    <cellStyle name="Percent 2 4 2 2" xfId="42451"/>
    <cellStyle name="Percent 2 4 2 2 2" xfId="42452"/>
    <cellStyle name="Percent 2 4 2 2 2 2" xfId="42453"/>
    <cellStyle name="Percent 2 4 2 2 2 2 2" xfId="42454"/>
    <cellStyle name="Percent 2 4 2 2 2 2 2 2" xfId="42455"/>
    <cellStyle name="Percent 2 4 2 2 2 2 2 3" xfId="42456"/>
    <cellStyle name="Percent 2 4 2 2 2 2 3" xfId="42457"/>
    <cellStyle name="Percent 2 4 2 2 2 2 4" xfId="42458"/>
    <cellStyle name="Percent 2 4 2 2 2 3" xfId="42459"/>
    <cellStyle name="Percent 2 4 2 2 2 3 2" xfId="42460"/>
    <cellStyle name="Percent 2 4 2 2 2 3 3" xfId="42461"/>
    <cellStyle name="Percent 2 4 2 2 2 4" xfId="42462"/>
    <cellStyle name="Percent 2 4 2 2 2 5" xfId="42463"/>
    <cellStyle name="Percent 2 4 2 2 3" xfId="42464"/>
    <cellStyle name="Percent 2 4 2 2 3 2" xfId="42465"/>
    <cellStyle name="Percent 2 4 2 2 3 2 2" xfId="42466"/>
    <cellStyle name="Percent 2 4 2 2 3 2 2 2" xfId="42467"/>
    <cellStyle name="Percent 2 4 2 2 3 2 2 3" xfId="42468"/>
    <cellStyle name="Percent 2 4 2 2 3 2 3" xfId="42469"/>
    <cellStyle name="Percent 2 4 2 2 3 2 4" xfId="42470"/>
    <cellStyle name="Percent 2 4 2 2 3 3" xfId="42471"/>
    <cellStyle name="Percent 2 4 2 2 3 3 2" xfId="42472"/>
    <cellStyle name="Percent 2 4 2 2 3 3 3" xfId="42473"/>
    <cellStyle name="Percent 2 4 2 2 3 4" xfId="42474"/>
    <cellStyle name="Percent 2 4 2 2 3 5" xfId="42475"/>
    <cellStyle name="Percent 2 4 2 2 4" xfId="42476"/>
    <cellStyle name="Percent 2 4 2 2 4 2" xfId="42477"/>
    <cellStyle name="Percent 2 4 2 2 4 2 2" xfId="42478"/>
    <cellStyle name="Percent 2 4 2 2 4 2 2 2" xfId="42479"/>
    <cellStyle name="Percent 2 4 2 2 4 2 2 3" xfId="42480"/>
    <cellStyle name="Percent 2 4 2 2 4 2 3" xfId="42481"/>
    <cellStyle name="Percent 2 4 2 2 4 2 4" xfId="42482"/>
    <cellStyle name="Percent 2 4 2 2 4 3" xfId="42483"/>
    <cellStyle name="Percent 2 4 2 2 4 3 2" xfId="42484"/>
    <cellStyle name="Percent 2 4 2 2 4 3 3" xfId="42485"/>
    <cellStyle name="Percent 2 4 2 2 4 4" xfId="42486"/>
    <cellStyle name="Percent 2 4 2 2 4 5" xfId="42487"/>
    <cellStyle name="Percent 2 4 2 2 5" xfId="42488"/>
    <cellStyle name="Percent 2 4 2 2 5 2" xfId="42489"/>
    <cellStyle name="Percent 2 4 2 2 5 2 2" xfId="42490"/>
    <cellStyle name="Percent 2 4 2 2 5 2 3" xfId="42491"/>
    <cellStyle name="Percent 2 4 2 2 5 3" xfId="42492"/>
    <cellStyle name="Percent 2 4 2 2 5 4" xfId="42493"/>
    <cellStyle name="Percent 2 4 2 2 6" xfId="42494"/>
    <cellStyle name="Percent 2 4 2 2 6 2" xfId="42495"/>
    <cellStyle name="Percent 2 4 2 2 6 3" xfId="42496"/>
    <cellStyle name="Percent 2 4 2 2 7" xfId="42497"/>
    <cellStyle name="Percent 2 4 2 2 8" xfId="42498"/>
    <cellStyle name="Percent 2 4 2 2 9" xfId="42499"/>
    <cellStyle name="Percent 2 4 2 3" xfId="42500"/>
    <cellStyle name="Percent 2 4 2 3 2" xfId="42501"/>
    <cellStyle name="Percent 2 4 2 3 2 2" xfId="42502"/>
    <cellStyle name="Percent 2 4 2 3 2 2 2" xfId="42503"/>
    <cellStyle name="Percent 2 4 2 3 2 2 2 2" xfId="42504"/>
    <cellStyle name="Percent 2 4 2 3 2 2 2 3" xfId="42505"/>
    <cellStyle name="Percent 2 4 2 3 2 2 3" xfId="42506"/>
    <cellStyle name="Percent 2 4 2 3 2 2 4" xfId="42507"/>
    <cellStyle name="Percent 2 4 2 3 2 3" xfId="42508"/>
    <cellStyle name="Percent 2 4 2 3 2 3 2" xfId="42509"/>
    <cellStyle name="Percent 2 4 2 3 2 3 3" xfId="42510"/>
    <cellStyle name="Percent 2 4 2 3 2 4" xfId="42511"/>
    <cellStyle name="Percent 2 4 2 3 2 5" xfId="42512"/>
    <cellStyle name="Percent 2 4 2 3 3" xfId="42513"/>
    <cellStyle name="Percent 2 4 2 3 3 2" xfId="42514"/>
    <cellStyle name="Percent 2 4 2 3 3 2 2" xfId="42515"/>
    <cellStyle name="Percent 2 4 2 3 3 2 2 2" xfId="42516"/>
    <cellStyle name="Percent 2 4 2 3 3 2 2 3" xfId="42517"/>
    <cellStyle name="Percent 2 4 2 3 3 2 3" xfId="42518"/>
    <cellStyle name="Percent 2 4 2 3 3 2 4" xfId="42519"/>
    <cellStyle name="Percent 2 4 2 3 3 3" xfId="42520"/>
    <cellStyle name="Percent 2 4 2 3 3 3 2" xfId="42521"/>
    <cellStyle name="Percent 2 4 2 3 3 3 3" xfId="42522"/>
    <cellStyle name="Percent 2 4 2 3 3 4" xfId="42523"/>
    <cellStyle name="Percent 2 4 2 3 3 5" xfId="42524"/>
    <cellStyle name="Percent 2 4 2 3 4" xfId="42525"/>
    <cellStyle name="Percent 2 4 2 3 4 2" xfId="42526"/>
    <cellStyle name="Percent 2 4 2 3 4 2 2" xfId="42527"/>
    <cellStyle name="Percent 2 4 2 3 4 2 2 2" xfId="42528"/>
    <cellStyle name="Percent 2 4 2 3 4 2 2 3" xfId="42529"/>
    <cellStyle name="Percent 2 4 2 3 4 2 3" xfId="42530"/>
    <cellStyle name="Percent 2 4 2 3 4 2 4" xfId="42531"/>
    <cellStyle name="Percent 2 4 2 3 4 3" xfId="42532"/>
    <cellStyle name="Percent 2 4 2 3 4 3 2" xfId="42533"/>
    <cellStyle name="Percent 2 4 2 3 4 3 3" xfId="42534"/>
    <cellStyle name="Percent 2 4 2 3 4 4" xfId="42535"/>
    <cellStyle name="Percent 2 4 2 3 4 5" xfId="42536"/>
    <cellStyle name="Percent 2 4 2 3 5" xfId="42537"/>
    <cellStyle name="Percent 2 4 2 3 5 2" xfId="42538"/>
    <cellStyle name="Percent 2 4 2 3 5 2 2" xfId="42539"/>
    <cellStyle name="Percent 2 4 2 3 5 2 3" xfId="42540"/>
    <cellStyle name="Percent 2 4 2 3 5 3" xfId="42541"/>
    <cellStyle name="Percent 2 4 2 3 5 4" xfId="42542"/>
    <cellStyle name="Percent 2 4 2 3 6" xfId="42543"/>
    <cellStyle name="Percent 2 4 2 3 6 2" xfId="42544"/>
    <cellStyle name="Percent 2 4 2 3 6 3" xfId="42545"/>
    <cellStyle name="Percent 2 4 2 3 7" xfId="42546"/>
    <cellStyle name="Percent 2 4 2 3 8" xfId="42547"/>
    <cellStyle name="Percent 2 4 2 3 9" xfId="42548"/>
    <cellStyle name="Percent 2 4 2 4" xfId="42549"/>
    <cellStyle name="Percent 2 4 2 4 2" xfId="42550"/>
    <cellStyle name="Percent 2 4 2 4 2 2" xfId="42551"/>
    <cellStyle name="Percent 2 4 2 4 2 2 2" xfId="42552"/>
    <cellStyle name="Percent 2 4 2 4 2 2 3" xfId="42553"/>
    <cellStyle name="Percent 2 4 2 4 2 3" xfId="42554"/>
    <cellStyle name="Percent 2 4 2 4 2 4" xfId="42555"/>
    <cellStyle name="Percent 2 4 2 4 3" xfId="42556"/>
    <cellStyle name="Percent 2 4 2 4 3 2" xfId="42557"/>
    <cellStyle name="Percent 2 4 2 4 3 3" xfId="42558"/>
    <cellStyle name="Percent 2 4 2 4 4" xfId="42559"/>
    <cellStyle name="Percent 2 4 2 4 5" xfId="42560"/>
    <cellStyle name="Percent 2 4 2 5" xfId="42561"/>
    <cellStyle name="Percent 2 4 2 5 2" xfId="42562"/>
    <cellStyle name="Percent 2 4 2 5 2 2" xfId="42563"/>
    <cellStyle name="Percent 2 4 2 5 2 2 2" xfId="42564"/>
    <cellStyle name="Percent 2 4 2 5 2 2 3" xfId="42565"/>
    <cellStyle name="Percent 2 4 2 5 2 3" xfId="42566"/>
    <cellStyle name="Percent 2 4 2 5 2 4" xfId="42567"/>
    <cellStyle name="Percent 2 4 2 5 3" xfId="42568"/>
    <cellStyle name="Percent 2 4 2 5 3 2" xfId="42569"/>
    <cellStyle name="Percent 2 4 2 5 3 3" xfId="42570"/>
    <cellStyle name="Percent 2 4 2 5 4" xfId="42571"/>
    <cellStyle name="Percent 2 4 2 5 5" xfId="42572"/>
    <cellStyle name="Percent 2 4 2 6" xfId="42573"/>
    <cellStyle name="Percent 2 4 2 6 2" xfId="42574"/>
    <cellStyle name="Percent 2 4 2 6 2 2" xfId="42575"/>
    <cellStyle name="Percent 2 4 2 6 2 2 2" xfId="42576"/>
    <cellStyle name="Percent 2 4 2 6 2 2 3" xfId="42577"/>
    <cellStyle name="Percent 2 4 2 6 2 3" xfId="42578"/>
    <cellStyle name="Percent 2 4 2 6 2 4" xfId="42579"/>
    <cellStyle name="Percent 2 4 2 6 3" xfId="42580"/>
    <cellStyle name="Percent 2 4 2 6 3 2" xfId="42581"/>
    <cellStyle name="Percent 2 4 2 6 3 3" xfId="42582"/>
    <cellStyle name="Percent 2 4 2 6 4" xfId="42583"/>
    <cellStyle name="Percent 2 4 2 6 5" xfId="42584"/>
    <cellStyle name="Percent 2 4 2 7" xfId="42585"/>
    <cellStyle name="Percent 2 4 2 7 2" xfId="42586"/>
    <cellStyle name="Percent 2 4 2 7 2 2" xfId="42587"/>
    <cellStyle name="Percent 2 4 2 7 2 3" xfId="42588"/>
    <cellStyle name="Percent 2 4 2 7 3" xfId="42589"/>
    <cellStyle name="Percent 2 4 2 7 4" xfId="42590"/>
    <cellStyle name="Percent 2 4 2 8" xfId="42591"/>
    <cellStyle name="Percent 2 4 2 8 2" xfId="42592"/>
    <cellStyle name="Percent 2 4 2 8 3" xfId="42593"/>
    <cellStyle name="Percent 2 4 2 9" xfId="42594"/>
    <cellStyle name="Percent 2 4 3" xfId="42595"/>
    <cellStyle name="Percent 2 4 3 10" xfId="42596"/>
    <cellStyle name="Percent 2 4 3 2" xfId="42597"/>
    <cellStyle name="Percent 2 4 3 2 2" xfId="42598"/>
    <cellStyle name="Percent 2 4 3 2 2 2" xfId="42599"/>
    <cellStyle name="Percent 2 4 3 2 2 2 2" xfId="42600"/>
    <cellStyle name="Percent 2 4 3 2 2 2 2 2" xfId="42601"/>
    <cellStyle name="Percent 2 4 3 2 2 2 2 3" xfId="42602"/>
    <cellStyle name="Percent 2 4 3 2 2 2 3" xfId="42603"/>
    <cellStyle name="Percent 2 4 3 2 2 2 4" xfId="42604"/>
    <cellStyle name="Percent 2 4 3 2 2 3" xfId="42605"/>
    <cellStyle name="Percent 2 4 3 2 2 3 2" xfId="42606"/>
    <cellStyle name="Percent 2 4 3 2 2 3 3" xfId="42607"/>
    <cellStyle name="Percent 2 4 3 2 2 4" xfId="42608"/>
    <cellStyle name="Percent 2 4 3 2 2 5" xfId="42609"/>
    <cellStyle name="Percent 2 4 3 2 3" xfId="42610"/>
    <cellStyle name="Percent 2 4 3 2 3 2" xfId="42611"/>
    <cellStyle name="Percent 2 4 3 2 3 2 2" xfId="42612"/>
    <cellStyle name="Percent 2 4 3 2 3 2 2 2" xfId="42613"/>
    <cellStyle name="Percent 2 4 3 2 3 2 2 3" xfId="42614"/>
    <cellStyle name="Percent 2 4 3 2 3 2 3" xfId="42615"/>
    <cellStyle name="Percent 2 4 3 2 3 2 4" xfId="42616"/>
    <cellStyle name="Percent 2 4 3 2 3 3" xfId="42617"/>
    <cellStyle name="Percent 2 4 3 2 3 3 2" xfId="42618"/>
    <cellStyle name="Percent 2 4 3 2 3 3 3" xfId="42619"/>
    <cellStyle name="Percent 2 4 3 2 3 4" xfId="42620"/>
    <cellStyle name="Percent 2 4 3 2 3 5" xfId="42621"/>
    <cellStyle name="Percent 2 4 3 2 4" xfId="42622"/>
    <cellStyle name="Percent 2 4 3 2 4 2" xfId="42623"/>
    <cellStyle name="Percent 2 4 3 2 4 2 2" xfId="42624"/>
    <cellStyle name="Percent 2 4 3 2 4 2 2 2" xfId="42625"/>
    <cellStyle name="Percent 2 4 3 2 4 2 2 3" xfId="42626"/>
    <cellStyle name="Percent 2 4 3 2 4 2 3" xfId="42627"/>
    <cellStyle name="Percent 2 4 3 2 4 2 4" xfId="42628"/>
    <cellStyle name="Percent 2 4 3 2 4 3" xfId="42629"/>
    <cellStyle name="Percent 2 4 3 2 4 3 2" xfId="42630"/>
    <cellStyle name="Percent 2 4 3 2 4 3 3" xfId="42631"/>
    <cellStyle name="Percent 2 4 3 2 4 4" xfId="42632"/>
    <cellStyle name="Percent 2 4 3 2 4 5" xfId="42633"/>
    <cellStyle name="Percent 2 4 3 2 5" xfId="42634"/>
    <cellStyle name="Percent 2 4 3 2 5 2" xfId="42635"/>
    <cellStyle name="Percent 2 4 3 2 5 2 2" xfId="42636"/>
    <cellStyle name="Percent 2 4 3 2 5 2 3" xfId="42637"/>
    <cellStyle name="Percent 2 4 3 2 5 3" xfId="42638"/>
    <cellStyle name="Percent 2 4 3 2 5 4" xfId="42639"/>
    <cellStyle name="Percent 2 4 3 2 6" xfId="42640"/>
    <cellStyle name="Percent 2 4 3 2 6 2" xfId="42641"/>
    <cellStyle name="Percent 2 4 3 2 6 3" xfId="42642"/>
    <cellStyle name="Percent 2 4 3 2 7" xfId="42643"/>
    <cellStyle name="Percent 2 4 3 2 8" xfId="42644"/>
    <cellStyle name="Percent 2 4 3 2 9" xfId="42645"/>
    <cellStyle name="Percent 2 4 3 3" xfId="42646"/>
    <cellStyle name="Percent 2 4 3 3 2" xfId="42647"/>
    <cellStyle name="Percent 2 4 3 3 2 2" xfId="42648"/>
    <cellStyle name="Percent 2 4 3 3 2 2 2" xfId="42649"/>
    <cellStyle name="Percent 2 4 3 3 2 2 3" xfId="42650"/>
    <cellStyle name="Percent 2 4 3 3 2 3" xfId="42651"/>
    <cellStyle name="Percent 2 4 3 3 2 4" xfId="42652"/>
    <cellStyle name="Percent 2 4 3 3 3" xfId="42653"/>
    <cellStyle name="Percent 2 4 3 3 3 2" xfId="42654"/>
    <cellStyle name="Percent 2 4 3 3 3 3" xfId="42655"/>
    <cellStyle name="Percent 2 4 3 3 4" xfId="42656"/>
    <cellStyle name="Percent 2 4 3 3 5" xfId="42657"/>
    <cellStyle name="Percent 2 4 3 4" xfId="42658"/>
    <cellStyle name="Percent 2 4 3 4 2" xfId="42659"/>
    <cellStyle name="Percent 2 4 3 4 2 2" xfId="42660"/>
    <cellStyle name="Percent 2 4 3 4 2 2 2" xfId="42661"/>
    <cellStyle name="Percent 2 4 3 4 2 2 3" xfId="42662"/>
    <cellStyle name="Percent 2 4 3 4 2 3" xfId="42663"/>
    <cellStyle name="Percent 2 4 3 4 2 4" xfId="42664"/>
    <cellStyle name="Percent 2 4 3 4 3" xfId="42665"/>
    <cellStyle name="Percent 2 4 3 4 3 2" xfId="42666"/>
    <cellStyle name="Percent 2 4 3 4 3 3" xfId="42667"/>
    <cellStyle name="Percent 2 4 3 4 4" xfId="42668"/>
    <cellStyle name="Percent 2 4 3 4 5" xfId="42669"/>
    <cellStyle name="Percent 2 4 3 5" xfId="42670"/>
    <cellStyle name="Percent 2 4 3 5 2" xfId="42671"/>
    <cellStyle name="Percent 2 4 3 5 2 2" xfId="42672"/>
    <cellStyle name="Percent 2 4 3 5 2 2 2" xfId="42673"/>
    <cellStyle name="Percent 2 4 3 5 2 2 3" xfId="42674"/>
    <cellStyle name="Percent 2 4 3 5 2 3" xfId="42675"/>
    <cellStyle name="Percent 2 4 3 5 2 4" xfId="42676"/>
    <cellStyle name="Percent 2 4 3 5 3" xfId="42677"/>
    <cellStyle name="Percent 2 4 3 5 3 2" xfId="42678"/>
    <cellStyle name="Percent 2 4 3 5 3 3" xfId="42679"/>
    <cellStyle name="Percent 2 4 3 5 4" xfId="42680"/>
    <cellStyle name="Percent 2 4 3 5 5" xfId="42681"/>
    <cellStyle name="Percent 2 4 3 6" xfId="42682"/>
    <cellStyle name="Percent 2 4 3 6 2" xfId="42683"/>
    <cellStyle name="Percent 2 4 3 6 2 2" xfId="42684"/>
    <cellStyle name="Percent 2 4 3 6 2 3" xfId="42685"/>
    <cellStyle name="Percent 2 4 3 6 3" xfId="42686"/>
    <cellStyle name="Percent 2 4 3 6 4" xfId="42687"/>
    <cellStyle name="Percent 2 4 3 7" xfId="42688"/>
    <cellStyle name="Percent 2 4 3 7 2" xfId="42689"/>
    <cellStyle name="Percent 2 4 3 7 3" xfId="42690"/>
    <cellStyle name="Percent 2 4 3 8" xfId="42691"/>
    <cellStyle name="Percent 2 4 3 9" xfId="42692"/>
    <cellStyle name="Percent 2 4 4" xfId="42693"/>
    <cellStyle name="Percent 2 4 4 10" xfId="42694"/>
    <cellStyle name="Percent 2 4 4 2" xfId="42695"/>
    <cellStyle name="Percent 2 4 4 2 2" xfId="42696"/>
    <cellStyle name="Percent 2 4 4 2 2 2" xfId="42697"/>
    <cellStyle name="Percent 2 4 4 2 2 2 2" xfId="42698"/>
    <cellStyle name="Percent 2 4 4 2 2 2 2 2" xfId="42699"/>
    <cellStyle name="Percent 2 4 4 2 2 2 2 3" xfId="42700"/>
    <cellStyle name="Percent 2 4 4 2 2 2 3" xfId="42701"/>
    <cellStyle name="Percent 2 4 4 2 2 2 4" xfId="42702"/>
    <cellStyle name="Percent 2 4 4 2 2 3" xfId="42703"/>
    <cellStyle name="Percent 2 4 4 2 2 3 2" xfId="42704"/>
    <cellStyle name="Percent 2 4 4 2 2 3 3" xfId="42705"/>
    <cellStyle name="Percent 2 4 4 2 2 4" xfId="42706"/>
    <cellStyle name="Percent 2 4 4 2 2 5" xfId="42707"/>
    <cellStyle name="Percent 2 4 4 2 3" xfId="42708"/>
    <cellStyle name="Percent 2 4 4 2 3 2" xfId="42709"/>
    <cellStyle name="Percent 2 4 4 2 3 2 2" xfId="42710"/>
    <cellStyle name="Percent 2 4 4 2 3 2 2 2" xfId="42711"/>
    <cellStyle name="Percent 2 4 4 2 3 2 2 3" xfId="42712"/>
    <cellStyle name="Percent 2 4 4 2 3 2 3" xfId="42713"/>
    <cellStyle name="Percent 2 4 4 2 3 2 4" xfId="42714"/>
    <cellStyle name="Percent 2 4 4 2 3 3" xfId="42715"/>
    <cellStyle name="Percent 2 4 4 2 3 3 2" xfId="42716"/>
    <cellStyle name="Percent 2 4 4 2 3 3 3" xfId="42717"/>
    <cellStyle name="Percent 2 4 4 2 3 4" xfId="42718"/>
    <cellStyle name="Percent 2 4 4 2 3 5" xfId="42719"/>
    <cellStyle name="Percent 2 4 4 2 4" xfId="42720"/>
    <cellStyle name="Percent 2 4 4 2 4 2" xfId="42721"/>
    <cellStyle name="Percent 2 4 4 2 4 2 2" xfId="42722"/>
    <cellStyle name="Percent 2 4 4 2 4 2 2 2" xfId="42723"/>
    <cellStyle name="Percent 2 4 4 2 4 2 2 3" xfId="42724"/>
    <cellStyle name="Percent 2 4 4 2 4 2 3" xfId="42725"/>
    <cellStyle name="Percent 2 4 4 2 4 2 4" xfId="42726"/>
    <cellStyle name="Percent 2 4 4 2 4 3" xfId="42727"/>
    <cellStyle name="Percent 2 4 4 2 4 3 2" xfId="42728"/>
    <cellStyle name="Percent 2 4 4 2 4 3 3" xfId="42729"/>
    <cellStyle name="Percent 2 4 4 2 4 4" xfId="42730"/>
    <cellStyle name="Percent 2 4 4 2 4 5" xfId="42731"/>
    <cellStyle name="Percent 2 4 4 2 5" xfId="42732"/>
    <cellStyle name="Percent 2 4 4 2 5 2" xfId="42733"/>
    <cellStyle name="Percent 2 4 4 2 5 2 2" xfId="42734"/>
    <cellStyle name="Percent 2 4 4 2 5 2 3" xfId="42735"/>
    <cellStyle name="Percent 2 4 4 2 5 3" xfId="42736"/>
    <cellStyle name="Percent 2 4 4 2 5 4" xfId="42737"/>
    <cellStyle name="Percent 2 4 4 2 6" xfId="42738"/>
    <cellStyle name="Percent 2 4 4 2 6 2" xfId="42739"/>
    <cellStyle name="Percent 2 4 4 2 6 3" xfId="42740"/>
    <cellStyle name="Percent 2 4 4 2 7" xfId="42741"/>
    <cellStyle name="Percent 2 4 4 2 8" xfId="42742"/>
    <cellStyle name="Percent 2 4 4 2 9" xfId="42743"/>
    <cellStyle name="Percent 2 4 4 3" xfId="42744"/>
    <cellStyle name="Percent 2 4 4 3 2" xfId="42745"/>
    <cellStyle name="Percent 2 4 4 3 2 2" xfId="42746"/>
    <cellStyle name="Percent 2 4 4 3 2 2 2" xfId="42747"/>
    <cellStyle name="Percent 2 4 4 3 2 2 3" xfId="42748"/>
    <cellStyle name="Percent 2 4 4 3 2 3" xfId="42749"/>
    <cellStyle name="Percent 2 4 4 3 2 4" xfId="42750"/>
    <cellStyle name="Percent 2 4 4 3 3" xfId="42751"/>
    <cellStyle name="Percent 2 4 4 3 3 2" xfId="42752"/>
    <cellStyle name="Percent 2 4 4 3 3 3" xfId="42753"/>
    <cellStyle name="Percent 2 4 4 3 4" xfId="42754"/>
    <cellStyle name="Percent 2 4 4 3 5" xfId="42755"/>
    <cellStyle name="Percent 2 4 4 4" xfId="42756"/>
    <cellStyle name="Percent 2 4 4 4 2" xfId="42757"/>
    <cellStyle name="Percent 2 4 4 4 2 2" xfId="42758"/>
    <cellStyle name="Percent 2 4 4 4 2 2 2" xfId="42759"/>
    <cellStyle name="Percent 2 4 4 4 2 2 3" xfId="42760"/>
    <cellStyle name="Percent 2 4 4 4 2 3" xfId="42761"/>
    <cellStyle name="Percent 2 4 4 4 2 4" xfId="42762"/>
    <cellStyle name="Percent 2 4 4 4 3" xfId="42763"/>
    <cellStyle name="Percent 2 4 4 4 3 2" xfId="42764"/>
    <cellStyle name="Percent 2 4 4 4 3 3" xfId="42765"/>
    <cellStyle name="Percent 2 4 4 4 4" xfId="42766"/>
    <cellStyle name="Percent 2 4 4 4 5" xfId="42767"/>
    <cellStyle name="Percent 2 4 4 5" xfId="42768"/>
    <cellStyle name="Percent 2 4 4 5 2" xfId="42769"/>
    <cellStyle name="Percent 2 4 4 5 2 2" xfId="42770"/>
    <cellStyle name="Percent 2 4 4 5 2 2 2" xfId="42771"/>
    <cellStyle name="Percent 2 4 4 5 2 2 3" xfId="42772"/>
    <cellStyle name="Percent 2 4 4 5 2 3" xfId="42773"/>
    <cellStyle name="Percent 2 4 4 5 2 4" xfId="42774"/>
    <cellStyle name="Percent 2 4 4 5 3" xfId="42775"/>
    <cellStyle name="Percent 2 4 4 5 3 2" xfId="42776"/>
    <cellStyle name="Percent 2 4 4 5 3 3" xfId="42777"/>
    <cellStyle name="Percent 2 4 4 5 4" xfId="42778"/>
    <cellStyle name="Percent 2 4 4 5 5" xfId="42779"/>
    <cellStyle name="Percent 2 4 4 6" xfId="42780"/>
    <cellStyle name="Percent 2 4 4 6 2" xfId="42781"/>
    <cellStyle name="Percent 2 4 4 6 2 2" xfId="42782"/>
    <cellStyle name="Percent 2 4 4 6 2 3" xfId="42783"/>
    <cellStyle name="Percent 2 4 4 6 3" xfId="42784"/>
    <cellStyle name="Percent 2 4 4 6 4" xfId="42785"/>
    <cellStyle name="Percent 2 4 4 7" xfId="42786"/>
    <cellStyle name="Percent 2 4 4 7 2" xfId="42787"/>
    <cellStyle name="Percent 2 4 4 7 3" xfId="42788"/>
    <cellStyle name="Percent 2 4 4 8" xfId="42789"/>
    <cellStyle name="Percent 2 4 4 9" xfId="42790"/>
    <cellStyle name="Percent 2 4 5" xfId="42791"/>
    <cellStyle name="Percent 2 4 5 2" xfId="42792"/>
    <cellStyle name="Percent 2 4 5 2 2" xfId="42793"/>
    <cellStyle name="Percent 2 4 5 2 2 2" xfId="42794"/>
    <cellStyle name="Percent 2 4 5 2 2 2 2" xfId="42795"/>
    <cellStyle name="Percent 2 4 5 2 2 2 3" xfId="42796"/>
    <cellStyle name="Percent 2 4 5 2 2 3" xfId="42797"/>
    <cellStyle name="Percent 2 4 5 2 2 4" xfId="42798"/>
    <cellStyle name="Percent 2 4 5 2 3" xfId="42799"/>
    <cellStyle name="Percent 2 4 5 2 3 2" xfId="42800"/>
    <cellStyle name="Percent 2 4 5 2 3 3" xfId="42801"/>
    <cellStyle name="Percent 2 4 5 2 4" xfId="42802"/>
    <cellStyle name="Percent 2 4 5 2 5" xfId="42803"/>
    <cellStyle name="Percent 2 4 5 3" xfId="42804"/>
    <cellStyle name="Percent 2 4 5 3 2" xfId="42805"/>
    <cellStyle name="Percent 2 4 5 3 2 2" xfId="42806"/>
    <cellStyle name="Percent 2 4 5 3 2 2 2" xfId="42807"/>
    <cellStyle name="Percent 2 4 5 3 2 2 3" xfId="42808"/>
    <cellStyle name="Percent 2 4 5 3 2 3" xfId="42809"/>
    <cellStyle name="Percent 2 4 5 3 2 4" xfId="42810"/>
    <cellStyle name="Percent 2 4 5 3 3" xfId="42811"/>
    <cellStyle name="Percent 2 4 5 3 3 2" xfId="42812"/>
    <cellStyle name="Percent 2 4 5 3 3 3" xfId="42813"/>
    <cellStyle name="Percent 2 4 5 3 4" xfId="42814"/>
    <cellStyle name="Percent 2 4 5 3 5" xfId="42815"/>
    <cellStyle name="Percent 2 4 5 4" xfId="42816"/>
    <cellStyle name="Percent 2 4 5 4 2" xfId="42817"/>
    <cellStyle name="Percent 2 4 5 4 2 2" xfId="42818"/>
    <cellStyle name="Percent 2 4 5 4 2 2 2" xfId="42819"/>
    <cellStyle name="Percent 2 4 5 4 2 2 3" xfId="42820"/>
    <cellStyle name="Percent 2 4 5 4 2 3" xfId="42821"/>
    <cellStyle name="Percent 2 4 5 4 2 4" xfId="42822"/>
    <cellStyle name="Percent 2 4 5 4 3" xfId="42823"/>
    <cellStyle name="Percent 2 4 5 4 3 2" xfId="42824"/>
    <cellStyle name="Percent 2 4 5 4 3 3" xfId="42825"/>
    <cellStyle name="Percent 2 4 5 4 4" xfId="42826"/>
    <cellStyle name="Percent 2 4 5 4 5" xfId="42827"/>
    <cellStyle name="Percent 2 4 5 5" xfId="42828"/>
    <cellStyle name="Percent 2 4 5 5 2" xfId="42829"/>
    <cellStyle name="Percent 2 4 5 5 2 2" xfId="42830"/>
    <cellStyle name="Percent 2 4 5 5 2 3" xfId="42831"/>
    <cellStyle name="Percent 2 4 5 5 3" xfId="42832"/>
    <cellStyle name="Percent 2 4 5 5 4" xfId="42833"/>
    <cellStyle name="Percent 2 4 5 6" xfId="42834"/>
    <cellStyle name="Percent 2 4 5 6 2" xfId="42835"/>
    <cellStyle name="Percent 2 4 5 6 3" xfId="42836"/>
    <cellStyle name="Percent 2 4 5 7" xfId="42837"/>
    <cellStyle name="Percent 2 4 5 8" xfId="42838"/>
    <cellStyle name="Percent 2 4 5 9" xfId="42839"/>
    <cellStyle name="Percent 2 4 6" xfId="42840"/>
    <cellStyle name="Percent 2 4 6 2" xfId="42841"/>
    <cellStyle name="Percent 2 4 6 2 2" xfId="42842"/>
    <cellStyle name="Percent 2 4 6 2 2 2" xfId="42843"/>
    <cellStyle name="Percent 2 4 6 2 2 2 2" xfId="42844"/>
    <cellStyle name="Percent 2 4 6 2 2 2 3" xfId="42845"/>
    <cellStyle name="Percent 2 4 6 2 2 3" xfId="42846"/>
    <cellStyle name="Percent 2 4 6 2 2 4" xfId="42847"/>
    <cellStyle name="Percent 2 4 6 2 3" xfId="42848"/>
    <cellStyle name="Percent 2 4 6 2 3 2" xfId="42849"/>
    <cellStyle name="Percent 2 4 6 2 3 3" xfId="42850"/>
    <cellStyle name="Percent 2 4 6 2 4" xfId="42851"/>
    <cellStyle name="Percent 2 4 6 2 5" xfId="42852"/>
    <cellStyle name="Percent 2 4 6 3" xfId="42853"/>
    <cellStyle name="Percent 2 4 6 3 2" xfId="42854"/>
    <cellStyle name="Percent 2 4 6 3 2 2" xfId="42855"/>
    <cellStyle name="Percent 2 4 6 3 2 2 2" xfId="42856"/>
    <cellStyle name="Percent 2 4 6 3 2 2 3" xfId="42857"/>
    <cellStyle name="Percent 2 4 6 3 2 3" xfId="42858"/>
    <cellStyle name="Percent 2 4 6 3 2 4" xfId="42859"/>
    <cellStyle name="Percent 2 4 6 3 3" xfId="42860"/>
    <cellStyle name="Percent 2 4 6 3 3 2" xfId="42861"/>
    <cellStyle name="Percent 2 4 6 3 3 3" xfId="42862"/>
    <cellStyle name="Percent 2 4 6 3 4" xfId="42863"/>
    <cellStyle name="Percent 2 4 6 3 5" xfId="42864"/>
    <cellStyle name="Percent 2 4 6 4" xfId="42865"/>
    <cellStyle name="Percent 2 4 6 4 2" xfId="42866"/>
    <cellStyle name="Percent 2 4 6 4 2 2" xfId="42867"/>
    <cellStyle name="Percent 2 4 6 4 2 2 2" xfId="42868"/>
    <cellStyle name="Percent 2 4 6 4 2 2 3" xfId="42869"/>
    <cellStyle name="Percent 2 4 6 4 2 3" xfId="42870"/>
    <cellStyle name="Percent 2 4 6 4 2 4" xfId="42871"/>
    <cellStyle name="Percent 2 4 6 4 3" xfId="42872"/>
    <cellStyle name="Percent 2 4 6 4 3 2" xfId="42873"/>
    <cellStyle name="Percent 2 4 6 4 3 3" xfId="42874"/>
    <cellStyle name="Percent 2 4 6 4 4" xfId="42875"/>
    <cellStyle name="Percent 2 4 6 4 5" xfId="42876"/>
    <cellStyle name="Percent 2 4 6 5" xfId="42877"/>
    <cellStyle name="Percent 2 4 6 5 2" xfId="42878"/>
    <cellStyle name="Percent 2 4 6 5 2 2" xfId="42879"/>
    <cellStyle name="Percent 2 4 6 5 2 3" xfId="42880"/>
    <cellStyle name="Percent 2 4 6 5 3" xfId="42881"/>
    <cellStyle name="Percent 2 4 6 5 4" xfId="42882"/>
    <cellStyle name="Percent 2 4 6 6" xfId="42883"/>
    <cellStyle name="Percent 2 4 6 6 2" xfId="42884"/>
    <cellStyle name="Percent 2 4 6 6 3" xfId="42885"/>
    <cellStyle name="Percent 2 4 6 7" xfId="42886"/>
    <cellStyle name="Percent 2 4 6 8" xfId="42887"/>
    <cellStyle name="Percent 2 4 6 9" xfId="42888"/>
    <cellStyle name="Percent 2 4 7" xfId="42889"/>
    <cellStyle name="Percent 2 4 7 2" xfId="42890"/>
    <cellStyle name="Percent 2 4 7 2 2" xfId="42891"/>
    <cellStyle name="Percent 2 4 7 2 2 2" xfId="42892"/>
    <cellStyle name="Percent 2 4 7 2 2 2 2" xfId="42893"/>
    <cellStyle name="Percent 2 4 7 2 2 2 3" xfId="42894"/>
    <cellStyle name="Percent 2 4 7 2 2 3" xfId="42895"/>
    <cellStyle name="Percent 2 4 7 2 2 4" xfId="42896"/>
    <cellStyle name="Percent 2 4 7 2 3" xfId="42897"/>
    <cellStyle name="Percent 2 4 7 2 3 2" xfId="42898"/>
    <cellStyle name="Percent 2 4 7 2 3 3" xfId="42899"/>
    <cellStyle name="Percent 2 4 7 2 4" xfId="42900"/>
    <cellStyle name="Percent 2 4 7 2 5" xfId="42901"/>
    <cellStyle name="Percent 2 4 7 3" xfId="42902"/>
    <cellStyle name="Percent 2 4 7 3 2" xfId="42903"/>
    <cellStyle name="Percent 2 4 7 3 2 2" xfId="42904"/>
    <cellStyle name="Percent 2 4 7 3 2 2 2" xfId="42905"/>
    <cellStyle name="Percent 2 4 7 3 2 2 3" xfId="42906"/>
    <cellStyle name="Percent 2 4 7 3 2 3" xfId="42907"/>
    <cellStyle name="Percent 2 4 7 3 2 4" xfId="42908"/>
    <cellStyle name="Percent 2 4 7 3 3" xfId="42909"/>
    <cellStyle name="Percent 2 4 7 3 3 2" xfId="42910"/>
    <cellStyle name="Percent 2 4 7 3 3 3" xfId="42911"/>
    <cellStyle name="Percent 2 4 7 3 4" xfId="42912"/>
    <cellStyle name="Percent 2 4 7 3 5" xfId="42913"/>
    <cellStyle name="Percent 2 4 7 4" xfId="42914"/>
    <cellStyle name="Percent 2 4 7 4 2" xfId="42915"/>
    <cellStyle name="Percent 2 4 7 4 2 2" xfId="42916"/>
    <cellStyle name="Percent 2 4 7 4 2 2 2" xfId="42917"/>
    <cellStyle name="Percent 2 4 7 4 2 2 3" xfId="42918"/>
    <cellStyle name="Percent 2 4 7 4 2 3" xfId="42919"/>
    <cellStyle name="Percent 2 4 7 4 2 4" xfId="42920"/>
    <cellStyle name="Percent 2 4 7 4 3" xfId="42921"/>
    <cellStyle name="Percent 2 4 7 4 3 2" xfId="42922"/>
    <cellStyle name="Percent 2 4 7 4 3 3" xfId="42923"/>
    <cellStyle name="Percent 2 4 7 4 4" xfId="42924"/>
    <cellStyle name="Percent 2 4 7 4 5" xfId="42925"/>
    <cellStyle name="Percent 2 4 7 5" xfId="42926"/>
    <cellStyle name="Percent 2 4 7 5 2" xfId="42927"/>
    <cellStyle name="Percent 2 4 7 5 2 2" xfId="42928"/>
    <cellStyle name="Percent 2 4 7 5 2 3" xfId="42929"/>
    <cellStyle name="Percent 2 4 7 5 3" xfId="42930"/>
    <cellStyle name="Percent 2 4 7 5 4" xfId="42931"/>
    <cellStyle name="Percent 2 4 7 6" xfId="42932"/>
    <cellStyle name="Percent 2 4 7 6 2" xfId="42933"/>
    <cellStyle name="Percent 2 4 7 6 3" xfId="42934"/>
    <cellStyle name="Percent 2 4 7 7" xfId="42935"/>
    <cellStyle name="Percent 2 4 7 8" xfId="42936"/>
    <cellStyle name="Percent 2 4 7 9" xfId="42937"/>
    <cellStyle name="Percent 2 4 8" xfId="42938"/>
    <cellStyle name="Percent 2 5" xfId="42939"/>
    <cellStyle name="Percent 2 5 10" xfId="42940"/>
    <cellStyle name="Percent 2 5 11" xfId="42941"/>
    <cellStyle name="Percent 2 5 12" xfId="42942"/>
    <cellStyle name="Percent 2 5 2" xfId="42943"/>
    <cellStyle name="Percent 2 5 2 10" xfId="42944"/>
    <cellStyle name="Percent 2 5 2 11" xfId="42945"/>
    <cellStyle name="Percent 2 5 2 2" xfId="42946"/>
    <cellStyle name="Percent 2 5 2 2 2" xfId="42947"/>
    <cellStyle name="Percent 2 5 2 2 2 2" xfId="42948"/>
    <cellStyle name="Percent 2 5 2 2 2 2 2" xfId="42949"/>
    <cellStyle name="Percent 2 5 2 2 2 2 2 2" xfId="42950"/>
    <cellStyle name="Percent 2 5 2 2 2 2 2 3" xfId="42951"/>
    <cellStyle name="Percent 2 5 2 2 2 2 3" xfId="42952"/>
    <cellStyle name="Percent 2 5 2 2 2 2 4" xfId="42953"/>
    <cellStyle name="Percent 2 5 2 2 2 3" xfId="42954"/>
    <cellStyle name="Percent 2 5 2 2 2 3 2" xfId="42955"/>
    <cellStyle name="Percent 2 5 2 2 2 3 3" xfId="42956"/>
    <cellStyle name="Percent 2 5 2 2 2 4" xfId="42957"/>
    <cellStyle name="Percent 2 5 2 2 2 5" xfId="42958"/>
    <cellStyle name="Percent 2 5 2 2 3" xfId="42959"/>
    <cellStyle name="Percent 2 5 2 2 3 2" xfId="42960"/>
    <cellStyle name="Percent 2 5 2 2 3 2 2" xfId="42961"/>
    <cellStyle name="Percent 2 5 2 2 3 2 2 2" xfId="42962"/>
    <cellStyle name="Percent 2 5 2 2 3 2 2 3" xfId="42963"/>
    <cellStyle name="Percent 2 5 2 2 3 2 3" xfId="42964"/>
    <cellStyle name="Percent 2 5 2 2 3 2 4" xfId="42965"/>
    <cellStyle name="Percent 2 5 2 2 3 3" xfId="42966"/>
    <cellStyle name="Percent 2 5 2 2 3 3 2" xfId="42967"/>
    <cellStyle name="Percent 2 5 2 2 3 3 3" xfId="42968"/>
    <cellStyle name="Percent 2 5 2 2 3 4" xfId="42969"/>
    <cellStyle name="Percent 2 5 2 2 3 5" xfId="42970"/>
    <cellStyle name="Percent 2 5 2 2 4" xfId="42971"/>
    <cellStyle name="Percent 2 5 2 2 4 2" xfId="42972"/>
    <cellStyle name="Percent 2 5 2 2 4 2 2" xfId="42973"/>
    <cellStyle name="Percent 2 5 2 2 4 2 2 2" xfId="42974"/>
    <cellStyle name="Percent 2 5 2 2 4 2 2 3" xfId="42975"/>
    <cellStyle name="Percent 2 5 2 2 4 2 3" xfId="42976"/>
    <cellStyle name="Percent 2 5 2 2 4 2 4" xfId="42977"/>
    <cellStyle name="Percent 2 5 2 2 4 3" xfId="42978"/>
    <cellStyle name="Percent 2 5 2 2 4 3 2" xfId="42979"/>
    <cellStyle name="Percent 2 5 2 2 4 3 3" xfId="42980"/>
    <cellStyle name="Percent 2 5 2 2 4 4" xfId="42981"/>
    <cellStyle name="Percent 2 5 2 2 4 5" xfId="42982"/>
    <cellStyle name="Percent 2 5 2 2 5" xfId="42983"/>
    <cellStyle name="Percent 2 5 2 2 5 2" xfId="42984"/>
    <cellStyle name="Percent 2 5 2 2 5 2 2" xfId="42985"/>
    <cellStyle name="Percent 2 5 2 2 5 2 3" xfId="42986"/>
    <cellStyle name="Percent 2 5 2 2 5 3" xfId="42987"/>
    <cellStyle name="Percent 2 5 2 2 5 4" xfId="42988"/>
    <cellStyle name="Percent 2 5 2 2 6" xfId="42989"/>
    <cellStyle name="Percent 2 5 2 2 6 2" xfId="42990"/>
    <cellStyle name="Percent 2 5 2 2 6 3" xfId="42991"/>
    <cellStyle name="Percent 2 5 2 2 7" xfId="42992"/>
    <cellStyle name="Percent 2 5 2 2 8" xfId="42993"/>
    <cellStyle name="Percent 2 5 2 2 9" xfId="42994"/>
    <cellStyle name="Percent 2 5 2 3" xfId="42995"/>
    <cellStyle name="Percent 2 5 2 3 2" xfId="42996"/>
    <cellStyle name="Percent 2 5 2 3 2 2" xfId="42997"/>
    <cellStyle name="Percent 2 5 2 3 2 2 2" xfId="42998"/>
    <cellStyle name="Percent 2 5 2 3 2 2 2 2" xfId="42999"/>
    <cellStyle name="Percent 2 5 2 3 2 2 2 3" xfId="43000"/>
    <cellStyle name="Percent 2 5 2 3 2 2 3" xfId="43001"/>
    <cellStyle name="Percent 2 5 2 3 2 2 4" xfId="43002"/>
    <cellStyle name="Percent 2 5 2 3 2 3" xfId="43003"/>
    <cellStyle name="Percent 2 5 2 3 2 3 2" xfId="43004"/>
    <cellStyle name="Percent 2 5 2 3 2 3 3" xfId="43005"/>
    <cellStyle name="Percent 2 5 2 3 2 4" xfId="43006"/>
    <cellStyle name="Percent 2 5 2 3 2 5" xfId="43007"/>
    <cellStyle name="Percent 2 5 2 3 3" xfId="43008"/>
    <cellStyle name="Percent 2 5 2 3 3 2" xfId="43009"/>
    <cellStyle name="Percent 2 5 2 3 3 2 2" xfId="43010"/>
    <cellStyle name="Percent 2 5 2 3 3 2 2 2" xfId="43011"/>
    <cellStyle name="Percent 2 5 2 3 3 2 2 3" xfId="43012"/>
    <cellStyle name="Percent 2 5 2 3 3 2 3" xfId="43013"/>
    <cellStyle name="Percent 2 5 2 3 3 2 4" xfId="43014"/>
    <cellStyle name="Percent 2 5 2 3 3 3" xfId="43015"/>
    <cellStyle name="Percent 2 5 2 3 3 3 2" xfId="43016"/>
    <cellStyle name="Percent 2 5 2 3 3 3 3" xfId="43017"/>
    <cellStyle name="Percent 2 5 2 3 3 4" xfId="43018"/>
    <cellStyle name="Percent 2 5 2 3 3 5" xfId="43019"/>
    <cellStyle name="Percent 2 5 2 3 4" xfId="43020"/>
    <cellStyle name="Percent 2 5 2 3 4 2" xfId="43021"/>
    <cellStyle name="Percent 2 5 2 3 4 2 2" xfId="43022"/>
    <cellStyle name="Percent 2 5 2 3 4 2 2 2" xfId="43023"/>
    <cellStyle name="Percent 2 5 2 3 4 2 2 3" xfId="43024"/>
    <cellStyle name="Percent 2 5 2 3 4 2 3" xfId="43025"/>
    <cellStyle name="Percent 2 5 2 3 4 2 4" xfId="43026"/>
    <cellStyle name="Percent 2 5 2 3 4 3" xfId="43027"/>
    <cellStyle name="Percent 2 5 2 3 4 3 2" xfId="43028"/>
    <cellStyle name="Percent 2 5 2 3 4 3 3" xfId="43029"/>
    <cellStyle name="Percent 2 5 2 3 4 4" xfId="43030"/>
    <cellStyle name="Percent 2 5 2 3 4 5" xfId="43031"/>
    <cellStyle name="Percent 2 5 2 3 5" xfId="43032"/>
    <cellStyle name="Percent 2 5 2 3 5 2" xfId="43033"/>
    <cellStyle name="Percent 2 5 2 3 5 2 2" xfId="43034"/>
    <cellStyle name="Percent 2 5 2 3 5 2 3" xfId="43035"/>
    <cellStyle name="Percent 2 5 2 3 5 3" xfId="43036"/>
    <cellStyle name="Percent 2 5 2 3 5 4" xfId="43037"/>
    <cellStyle name="Percent 2 5 2 3 6" xfId="43038"/>
    <cellStyle name="Percent 2 5 2 3 6 2" xfId="43039"/>
    <cellStyle name="Percent 2 5 2 3 6 3" xfId="43040"/>
    <cellStyle name="Percent 2 5 2 3 7" xfId="43041"/>
    <cellStyle name="Percent 2 5 2 3 8" xfId="43042"/>
    <cellStyle name="Percent 2 5 2 3 9" xfId="43043"/>
    <cellStyle name="Percent 2 5 2 4" xfId="43044"/>
    <cellStyle name="Percent 2 5 2 4 2" xfId="43045"/>
    <cellStyle name="Percent 2 5 2 4 2 2" xfId="43046"/>
    <cellStyle name="Percent 2 5 2 4 2 2 2" xfId="43047"/>
    <cellStyle name="Percent 2 5 2 4 2 2 3" xfId="43048"/>
    <cellStyle name="Percent 2 5 2 4 2 3" xfId="43049"/>
    <cellStyle name="Percent 2 5 2 4 2 4" xfId="43050"/>
    <cellStyle name="Percent 2 5 2 4 3" xfId="43051"/>
    <cellStyle name="Percent 2 5 2 4 3 2" xfId="43052"/>
    <cellStyle name="Percent 2 5 2 4 3 3" xfId="43053"/>
    <cellStyle name="Percent 2 5 2 4 4" xfId="43054"/>
    <cellStyle name="Percent 2 5 2 4 5" xfId="43055"/>
    <cellStyle name="Percent 2 5 2 5" xfId="43056"/>
    <cellStyle name="Percent 2 5 2 5 2" xfId="43057"/>
    <cellStyle name="Percent 2 5 2 5 2 2" xfId="43058"/>
    <cellStyle name="Percent 2 5 2 5 2 2 2" xfId="43059"/>
    <cellStyle name="Percent 2 5 2 5 2 2 3" xfId="43060"/>
    <cellStyle name="Percent 2 5 2 5 2 3" xfId="43061"/>
    <cellStyle name="Percent 2 5 2 5 2 4" xfId="43062"/>
    <cellStyle name="Percent 2 5 2 5 3" xfId="43063"/>
    <cellStyle name="Percent 2 5 2 5 3 2" xfId="43064"/>
    <cellStyle name="Percent 2 5 2 5 3 3" xfId="43065"/>
    <cellStyle name="Percent 2 5 2 5 4" xfId="43066"/>
    <cellStyle name="Percent 2 5 2 5 5" xfId="43067"/>
    <cellStyle name="Percent 2 5 2 6" xfId="43068"/>
    <cellStyle name="Percent 2 5 2 6 2" xfId="43069"/>
    <cellStyle name="Percent 2 5 2 6 2 2" xfId="43070"/>
    <cellStyle name="Percent 2 5 2 6 2 2 2" xfId="43071"/>
    <cellStyle name="Percent 2 5 2 6 2 2 3" xfId="43072"/>
    <cellStyle name="Percent 2 5 2 6 2 3" xfId="43073"/>
    <cellStyle name="Percent 2 5 2 6 2 4" xfId="43074"/>
    <cellStyle name="Percent 2 5 2 6 3" xfId="43075"/>
    <cellStyle name="Percent 2 5 2 6 3 2" xfId="43076"/>
    <cellStyle name="Percent 2 5 2 6 3 3" xfId="43077"/>
    <cellStyle name="Percent 2 5 2 6 4" xfId="43078"/>
    <cellStyle name="Percent 2 5 2 6 5" xfId="43079"/>
    <cellStyle name="Percent 2 5 2 7" xfId="43080"/>
    <cellStyle name="Percent 2 5 2 7 2" xfId="43081"/>
    <cellStyle name="Percent 2 5 2 7 2 2" xfId="43082"/>
    <cellStyle name="Percent 2 5 2 7 2 3" xfId="43083"/>
    <cellStyle name="Percent 2 5 2 7 3" xfId="43084"/>
    <cellStyle name="Percent 2 5 2 7 4" xfId="43085"/>
    <cellStyle name="Percent 2 5 2 8" xfId="43086"/>
    <cellStyle name="Percent 2 5 2 8 2" xfId="43087"/>
    <cellStyle name="Percent 2 5 2 8 3" xfId="43088"/>
    <cellStyle name="Percent 2 5 2 9" xfId="43089"/>
    <cellStyle name="Percent 2 5 3" xfId="43090"/>
    <cellStyle name="Percent 2 5 3 2" xfId="43091"/>
    <cellStyle name="Percent 2 5 3 2 2" xfId="43092"/>
    <cellStyle name="Percent 2 5 3 2 2 2" xfId="43093"/>
    <cellStyle name="Percent 2 5 3 2 2 2 2" xfId="43094"/>
    <cellStyle name="Percent 2 5 3 2 2 2 3" xfId="43095"/>
    <cellStyle name="Percent 2 5 3 2 2 3" xfId="43096"/>
    <cellStyle name="Percent 2 5 3 2 2 4" xfId="43097"/>
    <cellStyle name="Percent 2 5 3 2 3" xfId="43098"/>
    <cellStyle name="Percent 2 5 3 2 3 2" xfId="43099"/>
    <cellStyle name="Percent 2 5 3 2 3 3" xfId="43100"/>
    <cellStyle name="Percent 2 5 3 2 4" xfId="43101"/>
    <cellStyle name="Percent 2 5 3 2 5" xfId="43102"/>
    <cellStyle name="Percent 2 5 3 3" xfId="43103"/>
    <cellStyle name="Percent 2 5 3 3 2" xfId="43104"/>
    <cellStyle name="Percent 2 5 3 3 2 2" xfId="43105"/>
    <cellStyle name="Percent 2 5 3 3 2 2 2" xfId="43106"/>
    <cellStyle name="Percent 2 5 3 3 2 2 3" xfId="43107"/>
    <cellStyle name="Percent 2 5 3 3 2 3" xfId="43108"/>
    <cellStyle name="Percent 2 5 3 3 2 4" xfId="43109"/>
    <cellStyle name="Percent 2 5 3 3 3" xfId="43110"/>
    <cellStyle name="Percent 2 5 3 3 3 2" xfId="43111"/>
    <cellStyle name="Percent 2 5 3 3 3 3" xfId="43112"/>
    <cellStyle name="Percent 2 5 3 3 4" xfId="43113"/>
    <cellStyle name="Percent 2 5 3 3 5" xfId="43114"/>
    <cellStyle name="Percent 2 5 3 4" xfId="43115"/>
    <cellStyle name="Percent 2 5 3 4 2" xfId="43116"/>
    <cellStyle name="Percent 2 5 3 4 2 2" xfId="43117"/>
    <cellStyle name="Percent 2 5 3 4 2 2 2" xfId="43118"/>
    <cellStyle name="Percent 2 5 3 4 2 2 3" xfId="43119"/>
    <cellStyle name="Percent 2 5 3 4 2 3" xfId="43120"/>
    <cellStyle name="Percent 2 5 3 4 2 4" xfId="43121"/>
    <cellStyle name="Percent 2 5 3 4 3" xfId="43122"/>
    <cellStyle name="Percent 2 5 3 4 3 2" xfId="43123"/>
    <cellStyle name="Percent 2 5 3 4 3 3" xfId="43124"/>
    <cellStyle name="Percent 2 5 3 4 4" xfId="43125"/>
    <cellStyle name="Percent 2 5 3 4 5" xfId="43126"/>
    <cellStyle name="Percent 2 5 3 5" xfId="43127"/>
    <cellStyle name="Percent 2 5 3 5 2" xfId="43128"/>
    <cellStyle name="Percent 2 5 3 5 2 2" xfId="43129"/>
    <cellStyle name="Percent 2 5 3 5 2 3" xfId="43130"/>
    <cellStyle name="Percent 2 5 3 5 3" xfId="43131"/>
    <cellStyle name="Percent 2 5 3 5 4" xfId="43132"/>
    <cellStyle name="Percent 2 5 3 6" xfId="43133"/>
    <cellStyle name="Percent 2 5 3 6 2" xfId="43134"/>
    <cellStyle name="Percent 2 5 3 6 3" xfId="43135"/>
    <cellStyle name="Percent 2 5 3 7" xfId="43136"/>
    <cellStyle name="Percent 2 5 3 8" xfId="43137"/>
    <cellStyle name="Percent 2 5 3 9" xfId="43138"/>
    <cellStyle name="Percent 2 5 4" xfId="43139"/>
    <cellStyle name="Percent 2 5 4 2" xfId="43140"/>
    <cellStyle name="Percent 2 5 4 2 2" xfId="43141"/>
    <cellStyle name="Percent 2 5 4 2 2 2" xfId="43142"/>
    <cellStyle name="Percent 2 5 4 2 2 2 2" xfId="43143"/>
    <cellStyle name="Percent 2 5 4 2 2 2 3" xfId="43144"/>
    <cellStyle name="Percent 2 5 4 2 2 3" xfId="43145"/>
    <cellStyle name="Percent 2 5 4 2 2 4" xfId="43146"/>
    <cellStyle name="Percent 2 5 4 2 3" xfId="43147"/>
    <cellStyle name="Percent 2 5 4 2 3 2" xfId="43148"/>
    <cellStyle name="Percent 2 5 4 2 3 3" xfId="43149"/>
    <cellStyle name="Percent 2 5 4 2 4" xfId="43150"/>
    <cellStyle name="Percent 2 5 4 2 5" xfId="43151"/>
    <cellStyle name="Percent 2 5 4 3" xfId="43152"/>
    <cellStyle name="Percent 2 5 4 3 2" xfId="43153"/>
    <cellStyle name="Percent 2 5 4 3 2 2" xfId="43154"/>
    <cellStyle name="Percent 2 5 4 3 2 2 2" xfId="43155"/>
    <cellStyle name="Percent 2 5 4 3 2 2 3" xfId="43156"/>
    <cellStyle name="Percent 2 5 4 3 2 3" xfId="43157"/>
    <cellStyle name="Percent 2 5 4 3 2 4" xfId="43158"/>
    <cellStyle name="Percent 2 5 4 3 3" xfId="43159"/>
    <cellStyle name="Percent 2 5 4 3 3 2" xfId="43160"/>
    <cellStyle name="Percent 2 5 4 3 3 3" xfId="43161"/>
    <cellStyle name="Percent 2 5 4 3 4" xfId="43162"/>
    <cellStyle name="Percent 2 5 4 3 5" xfId="43163"/>
    <cellStyle name="Percent 2 5 4 4" xfId="43164"/>
    <cellStyle name="Percent 2 5 4 4 2" xfId="43165"/>
    <cellStyle name="Percent 2 5 4 4 2 2" xfId="43166"/>
    <cellStyle name="Percent 2 5 4 4 2 2 2" xfId="43167"/>
    <cellStyle name="Percent 2 5 4 4 2 2 3" xfId="43168"/>
    <cellStyle name="Percent 2 5 4 4 2 3" xfId="43169"/>
    <cellStyle name="Percent 2 5 4 4 2 4" xfId="43170"/>
    <cellStyle name="Percent 2 5 4 4 3" xfId="43171"/>
    <cellStyle name="Percent 2 5 4 4 3 2" xfId="43172"/>
    <cellStyle name="Percent 2 5 4 4 3 3" xfId="43173"/>
    <cellStyle name="Percent 2 5 4 4 4" xfId="43174"/>
    <cellStyle name="Percent 2 5 4 4 5" xfId="43175"/>
    <cellStyle name="Percent 2 5 4 5" xfId="43176"/>
    <cellStyle name="Percent 2 5 4 5 2" xfId="43177"/>
    <cellStyle name="Percent 2 5 4 5 2 2" xfId="43178"/>
    <cellStyle name="Percent 2 5 4 5 2 3" xfId="43179"/>
    <cellStyle name="Percent 2 5 4 5 3" xfId="43180"/>
    <cellStyle name="Percent 2 5 4 5 4" xfId="43181"/>
    <cellStyle name="Percent 2 5 4 6" xfId="43182"/>
    <cellStyle name="Percent 2 5 4 6 2" xfId="43183"/>
    <cellStyle name="Percent 2 5 4 6 3" xfId="43184"/>
    <cellStyle name="Percent 2 5 4 7" xfId="43185"/>
    <cellStyle name="Percent 2 5 4 8" xfId="43186"/>
    <cellStyle name="Percent 2 5 4 9" xfId="43187"/>
    <cellStyle name="Percent 2 5 5" xfId="43188"/>
    <cellStyle name="Percent 2 5 5 2" xfId="43189"/>
    <cellStyle name="Percent 2 5 5 2 2" xfId="43190"/>
    <cellStyle name="Percent 2 5 5 2 2 2" xfId="43191"/>
    <cellStyle name="Percent 2 5 5 2 2 3" xfId="43192"/>
    <cellStyle name="Percent 2 5 5 2 3" xfId="43193"/>
    <cellStyle name="Percent 2 5 5 2 4" xfId="43194"/>
    <cellStyle name="Percent 2 5 5 3" xfId="43195"/>
    <cellStyle name="Percent 2 5 5 3 2" xfId="43196"/>
    <cellStyle name="Percent 2 5 5 3 3" xfId="43197"/>
    <cellStyle name="Percent 2 5 5 4" xfId="43198"/>
    <cellStyle name="Percent 2 5 5 5" xfId="43199"/>
    <cellStyle name="Percent 2 5 6" xfId="43200"/>
    <cellStyle name="Percent 2 5 6 2" xfId="43201"/>
    <cellStyle name="Percent 2 5 6 2 2" xfId="43202"/>
    <cellStyle name="Percent 2 5 6 2 2 2" xfId="43203"/>
    <cellStyle name="Percent 2 5 6 2 2 3" xfId="43204"/>
    <cellStyle name="Percent 2 5 6 2 3" xfId="43205"/>
    <cellStyle name="Percent 2 5 6 2 4" xfId="43206"/>
    <cellStyle name="Percent 2 5 6 3" xfId="43207"/>
    <cellStyle name="Percent 2 5 6 3 2" xfId="43208"/>
    <cellStyle name="Percent 2 5 6 3 3" xfId="43209"/>
    <cellStyle name="Percent 2 5 6 4" xfId="43210"/>
    <cellStyle name="Percent 2 5 6 5" xfId="43211"/>
    <cellStyle name="Percent 2 5 7" xfId="43212"/>
    <cellStyle name="Percent 2 5 7 2" xfId="43213"/>
    <cellStyle name="Percent 2 5 7 2 2" xfId="43214"/>
    <cellStyle name="Percent 2 5 7 2 2 2" xfId="43215"/>
    <cellStyle name="Percent 2 5 7 2 2 3" xfId="43216"/>
    <cellStyle name="Percent 2 5 7 2 3" xfId="43217"/>
    <cellStyle name="Percent 2 5 7 2 4" xfId="43218"/>
    <cellStyle name="Percent 2 5 7 3" xfId="43219"/>
    <cellStyle name="Percent 2 5 7 3 2" xfId="43220"/>
    <cellStyle name="Percent 2 5 7 3 3" xfId="43221"/>
    <cellStyle name="Percent 2 5 7 4" xfId="43222"/>
    <cellStyle name="Percent 2 5 7 5" xfId="43223"/>
    <cellStyle name="Percent 2 5 8" xfId="43224"/>
    <cellStyle name="Percent 2 5 8 2" xfId="43225"/>
    <cellStyle name="Percent 2 5 8 2 2" xfId="43226"/>
    <cellStyle name="Percent 2 5 8 2 3" xfId="43227"/>
    <cellStyle name="Percent 2 5 8 3" xfId="43228"/>
    <cellStyle name="Percent 2 5 8 4" xfId="43229"/>
    <cellStyle name="Percent 2 5 9" xfId="43230"/>
    <cellStyle name="Percent 2 5 9 2" xfId="43231"/>
    <cellStyle name="Percent 2 5 9 3" xfId="43232"/>
    <cellStyle name="Percent 2 6" xfId="43233"/>
    <cellStyle name="Percent 2 6 10" xfId="43234"/>
    <cellStyle name="Percent 2 6 11" xfId="43235"/>
    <cellStyle name="Percent 2 6 2" xfId="43236"/>
    <cellStyle name="Percent 2 6 2 2" xfId="43237"/>
    <cellStyle name="Percent 2 6 2 2 2" xfId="43238"/>
    <cellStyle name="Percent 2 6 2 2 2 2" xfId="43239"/>
    <cellStyle name="Percent 2 6 2 2 2 2 2" xfId="43240"/>
    <cellStyle name="Percent 2 6 2 2 2 2 3" xfId="43241"/>
    <cellStyle name="Percent 2 6 2 2 2 3" xfId="43242"/>
    <cellStyle name="Percent 2 6 2 2 2 4" xfId="43243"/>
    <cellStyle name="Percent 2 6 2 2 3" xfId="43244"/>
    <cellStyle name="Percent 2 6 2 2 3 2" xfId="43245"/>
    <cellStyle name="Percent 2 6 2 2 3 3" xfId="43246"/>
    <cellStyle name="Percent 2 6 2 2 4" xfId="43247"/>
    <cellStyle name="Percent 2 6 2 2 5" xfId="43248"/>
    <cellStyle name="Percent 2 6 2 3" xfId="43249"/>
    <cellStyle name="Percent 2 6 2 3 2" xfId="43250"/>
    <cellStyle name="Percent 2 6 2 3 2 2" xfId="43251"/>
    <cellStyle name="Percent 2 6 2 3 2 2 2" xfId="43252"/>
    <cellStyle name="Percent 2 6 2 3 2 2 3" xfId="43253"/>
    <cellStyle name="Percent 2 6 2 3 2 3" xfId="43254"/>
    <cellStyle name="Percent 2 6 2 3 2 4" xfId="43255"/>
    <cellStyle name="Percent 2 6 2 3 3" xfId="43256"/>
    <cellStyle name="Percent 2 6 2 3 3 2" xfId="43257"/>
    <cellStyle name="Percent 2 6 2 3 3 3" xfId="43258"/>
    <cellStyle name="Percent 2 6 2 3 4" xfId="43259"/>
    <cellStyle name="Percent 2 6 2 3 5" xfId="43260"/>
    <cellStyle name="Percent 2 6 2 4" xfId="43261"/>
    <cellStyle name="Percent 2 6 2 4 2" xfId="43262"/>
    <cellStyle name="Percent 2 6 2 4 2 2" xfId="43263"/>
    <cellStyle name="Percent 2 6 2 4 2 2 2" xfId="43264"/>
    <cellStyle name="Percent 2 6 2 4 2 2 3" xfId="43265"/>
    <cellStyle name="Percent 2 6 2 4 2 3" xfId="43266"/>
    <cellStyle name="Percent 2 6 2 4 2 4" xfId="43267"/>
    <cellStyle name="Percent 2 6 2 4 3" xfId="43268"/>
    <cellStyle name="Percent 2 6 2 4 3 2" xfId="43269"/>
    <cellStyle name="Percent 2 6 2 4 3 3" xfId="43270"/>
    <cellStyle name="Percent 2 6 2 4 4" xfId="43271"/>
    <cellStyle name="Percent 2 6 2 4 5" xfId="43272"/>
    <cellStyle name="Percent 2 6 2 5" xfId="43273"/>
    <cellStyle name="Percent 2 6 2 5 2" xfId="43274"/>
    <cellStyle name="Percent 2 6 2 5 2 2" xfId="43275"/>
    <cellStyle name="Percent 2 6 2 5 2 3" xfId="43276"/>
    <cellStyle name="Percent 2 6 2 5 3" xfId="43277"/>
    <cellStyle name="Percent 2 6 2 5 4" xfId="43278"/>
    <cellStyle name="Percent 2 6 2 6" xfId="43279"/>
    <cellStyle name="Percent 2 6 2 6 2" xfId="43280"/>
    <cellStyle name="Percent 2 6 2 6 3" xfId="43281"/>
    <cellStyle name="Percent 2 6 2 7" xfId="43282"/>
    <cellStyle name="Percent 2 6 2 8" xfId="43283"/>
    <cellStyle name="Percent 2 6 2 9" xfId="43284"/>
    <cellStyle name="Percent 2 6 3" xfId="43285"/>
    <cellStyle name="Percent 2 6 3 2" xfId="43286"/>
    <cellStyle name="Percent 2 6 3 2 2" xfId="43287"/>
    <cellStyle name="Percent 2 6 3 2 2 2" xfId="43288"/>
    <cellStyle name="Percent 2 6 3 2 2 2 2" xfId="43289"/>
    <cellStyle name="Percent 2 6 3 2 2 2 3" xfId="43290"/>
    <cellStyle name="Percent 2 6 3 2 2 3" xfId="43291"/>
    <cellStyle name="Percent 2 6 3 2 2 4" xfId="43292"/>
    <cellStyle name="Percent 2 6 3 2 3" xfId="43293"/>
    <cellStyle name="Percent 2 6 3 2 3 2" xfId="43294"/>
    <cellStyle name="Percent 2 6 3 2 3 3" xfId="43295"/>
    <cellStyle name="Percent 2 6 3 2 4" xfId="43296"/>
    <cellStyle name="Percent 2 6 3 2 5" xfId="43297"/>
    <cellStyle name="Percent 2 6 3 3" xfId="43298"/>
    <cellStyle name="Percent 2 6 3 3 2" xfId="43299"/>
    <cellStyle name="Percent 2 6 3 3 2 2" xfId="43300"/>
    <cellStyle name="Percent 2 6 3 3 2 2 2" xfId="43301"/>
    <cellStyle name="Percent 2 6 3 3 2 2 3" xfId="43302"/>
    <cellStyle name="Percent 2 6 3 3 2 3" xfId="43303"/>
    <cellStyle name="Percent 2 6 3 3 2 4" xfId="43304"/>
    <cellStyle name="Percent 2 6 3 3 3" xfId="43305"/>
    <cellStyle name="Percent 2 6 3 3 3 2" xfId="43306"/>
    <cellStyle name="Percent 2 6 3 3 3 3" xfId="43307"/>
    <cellStyle name="Percent 2 6 3 3 4" xfId="43308"/>
    <cellStyle name="Percent 2 6 3 3 5" xfId="43309"/>
    <cellStyle name="Percent 2 6 3 4" xfId="43310"/>
    <cellStyle name="Percent 2 6 3 4 2" xfId="43311"/>
    <cellStyle name="Percent 2 6 3 4 2 2" xfId="43312"/>
    <cellStyle name="Percent 2 6 3 4 2 2 2" xfId="43313"/>
    <cellStyle name="Percent 2 6 3 4 2 2 3" xfId="43314"/>
    <cellStyle name="Percent 2 6 3 4 2 3" xfId="43315"/>
    <cellStyle name="Percent 2 6 3 4 2 4" xfId="43316"/>
    <cellStyle name="Percent 2 6 3 4 3" xfId="43317"/>
    <cellStyle name="Percent 2 6 3 4 3 2" xfId="43318"/>
    <cellStyle name="Percent 2 6 3 4 3 3" xfId="43319"/>
    <cellStyle name="Percent 2 6 3 4 4" xfId="43320"/>
    <cellStyle name="Percent 2 6 3 4 5" xfId="43321"/>
    <cellStyle name="Percent 2 6 3 5" xfId="43322"/>
    <cellStyle name="Percent 2 6 3 5 2" xfId="43323"/>
    <cellStyle name="Percent 2 6 3 5 2 2" xfId="43324"/>
    <cellStyle name="Percent 2 6 3 5 2 3" xfId="43325"/>
    <cellStyle name="Percent 2 6 3 5 3" xfId="43326"/>
    <cellStyle name="Percent 2 6 3 5 4" xfId="43327"/>
    <cellStyle name="Percent 2 6 3 6" xfId="43328"/>
    <cellStyle name="Percent 2 6 3 6 2" xfId="43329"/>
    <cellStyle name="Percent 2 6 3 6 3" xfId="43330"/>
    <cellStyle name="Percent 2 6 3 7" xfId="43331"/>
    <cellStyle name="Percent 2 6 3 8" xfId="43332"/>
    <cellStyle name="Percent 2 6 3 9" xfId="43333"/>
    <cellStyle name="Percent 2 6 4" xfId="43334"/>
    <cellStyle name="Percent 2 6 4 2" xfId="43335"/>
    <cellStyle name="Percent 2 6 4 2 2" xfId="43336"/>
    <cellStyle name="Percent 2 6 4 2 2 2" xfId="43337"/>
    <cellStyle name="Percent 2 6 4 2 2 3" xfId="43338"/>
    <cellStyle name="Percent 2 6 4 2 3" xfId="43339"/>
    <cellStyle name="Percent 2 6 4 2 4" xfId="43340"/>
    <cellStyle name="Percent 2 6 4 3" xfId="43341"/>
    <cellStyle name="Percent 2 6 4 3 2" xfId="43342"/>
    <cellStyle name="Percent 2 6 4 3 3" xfId="43343"/>
    <cellStyle name="Percent 2 6 4 4" xfId="43344"/>
    <cellStyle name="Percent 2 6 4 5" xfId="43345"/>
    <cellStyle name="Percent 2 6 5" xfId="43346"/>
    <cellStyle name="Percent 2 6 5 2" xfId="43347"/>
    <cellStyle name="Percent 2 6 5 2 2" xfId="43348"/>
    <cellStyle name="Percent 2 6 5 2 2 2" xfId="43349"/>
    <cellStyle name="Percent 2 6 5 2 2 3" xfId="43350"/>
    <cellStyle name="Percent 2 6 5 2 3" xfId="43351"/>
    <cellStyle name="Percent 2 6 5 2 4" xfId="43352"/>
    <cellStyle name="Percent 2 6 5 3" xfId="43353"/>
    <cellStyle name="Percent 2 6 5 3 2" xfId="43354"/>
    <cellStyle name="Percent 2 6 5 3 3" xfId="43355"/>
    <cellStyle name="Percent 2 6 5 4" xfId="43356"/>
    <cellStyle name="Percent 2 6 5 5" xfId="43357"/>
    <cellStyle name="Percent 2 6 6" xfId="43358"/>
    <cellStyle name="Percent 2 6 6 2" xfId="43359"/>
    <cellStyle name="Percent 2 6 6 2 2" xfId="43360"/>
    <cellStyle name="Percent 2 6 6 2 2 2" xfId="43361"/>
    <cellStyle name="Percent 2 6 6 2 2 3" xfId="43362"/>
    <cellStyle name="Percent 2 6 6 2 3" xfId="43363"/>
    <cellStyle name="Percent 2 6 6 2 4" xfId="43364"/>
    <cellStyle name="Percent 2 6 6 3" xfId="43365"/>
    <cellStyle name="Percent 2 6 6 3 2" xfId="43366"/>
    <cellStyle name="Percent 2 6 6 3 3" xfId="43367"/>
    <cellStyle name="Percent 2 6 6 4" xfId="43368"/>
    <cellStyle name="Percent 2 6 6 5" xfId="43369"/>
    <cellStyle name="Percent 2 6 7" xfId="43370"/>
    <cellStyle name="Percent 2 6 7 2" xfId="43371"/>
    <cellStyle name="Percent 2 6 7 2 2" xfId="43372"/>
    <cellStyle name="Percent 2 6 7 2 3" xfId="43373"/>
    <cellStyle name="Percent 2 6 7 3" xfId="43374"/>
    <cellStyle name="Percent 2 6 7 4" xfId="43375"/>
    <cellStyle name="Percent 2 6 8" xfId="43376"/>
    <cellStyle name="Percent 2 6 8 2" xfId="43377"/>
    <cellStyle name="Percent 2 6 8 3" xfId="43378"/>
    <cellStyle name="Percent 2 6 9" xfId="43379"/>
    <cellStyle name="Percent 2 7" xfId="43380"/>
    <cellStyle name="Percent 2 7 10" xfId="43381"/>
    <cellStyle name="Percent 2 7 11" xfId="43382"/>
    <cellStyle name="Percent 2 7 2" xfId="43383"/>
    <cellStyle name="Percent 2 7 2 2" xfId="43384"/>
    <cellStyle name="Percent 2 7 2 2 2" xfId="43385"/>
    <cellStyle name="Percent 2 7 2 2 2 2" xfId="43386"/>
    <cellStyle name="Percent 2 7 2 2 2 2 2" xfId="43387"/>
    <cellStyle name="Percent 2 7 2 2 2 2 3" xfId="43388"/>
    <cellStyle name="Percent 2 7 2 2 2 3" xfId="43389"/>
    <cellStyle name="Percent 2 7 2 2 2 4" xfId="43390"/>
    <cellStyle name="Percent 2 7 2 2 3" xfId="43391"/>
    <cellStyle name="Percent 2 7 2 2 3 2" xfId="43392"/>
    <cellStyle name="Percent 2 7 2 2 3 3" xfId="43393"/>
    <cellStyle name="Percent 2 7 2 2 4" xfId="43394"/>
    <cellStyle name="Percent 2 7 2 2 5" xfId="43395"/>
    <cellStyle name="Percent 2 7 2 3" xfId="43396"/>
    <cellStyle name="Percent 2 7 2 3 2" xfId="43397"/>
    <cellStyle name="Percent 2 7 2 3 2 2" xfId="43398"/>
    <cellStyle name="Percent 2 7 2 3 2 2 2" xfId="43399"/>
    <cellStyle name="Percent 2 7 2 3 2 2 3" xfId="43400"/>
    <cellStyle name="Percent 2 7 2 3 2 3" xfId="43401"/>
    <cellStyle name="Percent 2 7 2 3 2 4" xfId="43402"/>
    <cellStyle name="Percent 2 7 2 3 3" xfId="43403"/>
    <cellStyle name="Percent 2 7 2 3 3 2" xfId="43404"/>
    <cellStyle name="Percent 2 7 2 3 3 3" xfId="43405"/>
    <cellStyle name="Percent 2 7 2 3 4" xfId="43406"/>
    <cellStyle name="Percent 2 7 2 3 5" xfId="43407"/>
    <cellStyle name="Percent 2 7 2 4" xfId="43408"/>
    <cellStyle name="Percent 2 7 2 4 2" xfId="43409"/>
    <cellStyle name="Percent 2 7 2 4 2 2" xfId="43410"/>
    <cellStyle name="Percent 2 7 2 4 2 2 2" xfId="43411"/>
    <cellStyle name="Percent 2 7 2 4 2 2 3" xfId="43412"/>
    <cellStyle name="Percent 2 7 2 4 2 3" xfId="43413"/>
    <cellStyle name="Percent 2 7 2 4 2 4" xfId="43414"/>
    <cellStyle name="Percent 2 7 2 4 3" xfId="43415"/>
    <cellStyle name="Percent 2 7 2 4 3 2" xfId="43416"/>
    <cellStyle name="Percent 2 7 2 4 3 3" xfId="43417"/>
    <cellStyle name="Percent 2 7 2 4 4" xfId="43418"/>
    <cellStyle name="Percent 2 7 2 4 5" xfId="43419"/>
    <cellStyle name="Percent 2 7 2 5" xfId="43420"/>
    <cellStyle name="Percent 2 7 2 5 2" xfId="43421"/>
    <cellStyle name="Percent 2 7 2 5 2 2" xfId="43422"/>
    <cellStyle name="Percent 2 7 2 5 2 3" xfId="43423"/>
    <cellStyle name="Percent 2 7 2 5 3" xfId="43424"/>
    <cellStyle name="Percent 2 7 2 5 4" xfId="43425"/>
    <cellStyle name="Percent 2 7 2 6" xfId="43426"/>
    <cellStyle name="Percent 2 7 2 6 2" xfId="43427"/>
    <cellStyle name="Percent 2 7 2 6 3" xfId="43428"/>
    <cellStyle name="Percent 2 7 2 7" xfId="43429"/>
    <cellStyle name="Percent 2 7 2 8" xfId="43430"/>
    <cellStyle name="Percent 2 7 2 9" xfId="43431"/>
    <cellStyle name="Percent 2 7 3" xfId="43432"/>
    <cellStyle name="Percent 2 7 3 2" xfId="43433"/>
    <cellStyle name="Percent 2 7 3 2 2" xfId="43434"/>
    <cellStyle name="Percent 2 7 3 2 2 2" xfId="43435"/>
    <cellStyle name="Percent 2 7 3 2 2 2 2" xfId="43436"/>
    <cellStyle name="Percent 2 7 3 2 2 2 3" xfId="43437"/>
    <cellStyle name="Percent 2 7 3 2 2 3" xfId="43438"/>
    <cellStyle name="Percent 2 7 3 2 2 4" xfId="43439"/>
    <cellStyle name="Percent 2 7 3 2 3" xfId="43440"/>
    <cellStyle name="Percent 2 7 3 2 3 2" xfId="43441"/>
    <cellStyle name="Percent 2 7 3 2 3 3" xfId="43442"/>
    <cellStyle name="Percent 2 7 3 2 4" xfId="43443"/>
    <cellStyle name="Percent 2 7 3 2 5" xfId="43444"/>
    <cellStyle name="Percent 2 7 3 3" xfId="43445"/>
    <cellStyle name="Percent 2 7 3 3 2" xfId="43446"/>
    <cellStyle name="Percent 2 7 3 3 2 2" xfId="43447"/>
    <cellStyle name="Percent 2 7 3 3 2 2 2" xfId="43448"/>
    <cellStyle name="Percent 2 7 3 3 2 2 3" xfId="43449"/>
    <cellStyle name="Percent 2 7 3 3 2 3" xfId="43450"/>
    <cellStyle name="Percent 2 7 3 3 2 4" xfId="43451"/>
    <cellStyle name="Percent 2 7 3 3 3" xfId="43452"/>
    <cellStyle name="Percent 2 7 3 3 3 2" xfId="43453"/>
    <cellStyle name="Percent 2 7 3 3 3 3" xfId="43454"/>
    <cellStyle name="Percent 2 7 3 3 4" xfId="43455"/>
    <cellStyle name="Percent 2 7 3 3 5" xfId="43456"/>
    <cellStyle name="Percent 2 7 3 4" xfId="43457"/>
    <cellStyle name="Percent 2 7 3 4 2" xfId="43458"/>
    <cellStyle name="Percent 2 7 3 4 2 2" xfId="43459"/>
    <cellStyle name="Percent 2 7 3 4 2 2 2" xfId="43460"/>
    <cellStyle name="Percent 2 7 3 4 2 2 3" xfId="43461"/>
    <cellStyle name="Percent 2 7 3 4 2 3" xfId="43462"/>
    <cellStyle name="Percent 2 7 3 4 2 4" xfId="43463"/>
    <cellStyle name="Percent 2 7 3 4 3" xfId="43464"/>
    <cellStyle name="Percent 2 7 3 4 3 2" xfId="43465"/>
    <cellStyle name="Percent 2 7 3 4 3 3" xfId="43466"/>
    <cellStyle name="Percent 2 7 3 4 4" xfId="43467"/>
    <cellStyle name="Percent 2 7 3 4 5" xfId="43468"/>
    <cellStyle name="Percent 2 7 3 5" xfId="43469"/>
    <cellStyle name="Percent 2 7 3 5 2" xfId="43470"/>
    <cellStyle name="Percent 2 7 3 5 2 2" xfId="43471"/>
    <cellStyle name="Percent 2 7 3 5 2 3" xfId="43472"/>
    <cellStyle name="Percent 2 7 3 5 3" xfId="43473"/>
    <cellStyle name="Percent 2 7 3 5 4" xfId="43474"/>
    <cellStyle name="Percent 2 7 3 6" xfId="43475"/>
    <cellStyle name="Percent 2 7 3 6 2" xfId="43476"/>
    <cellStyle name="Percent 2 7 3 6 3" xfId="43477"/>
    <cellStyle name="Percent 2 7 3 7" xfId="43478"/>
    <cellStyle name="Percent 2 7 3 8" xfId="43479"/>
    <cellStyle name="Percent 2 7 3 9" xfId="43480"/>
    <cellStyle name="Percent 2 7 4" xfId="43481"/>
    <cellStyle name="Percent 2 7 4 2" xfId="43482"/>
    <cellStyle name="Percent 2 7 4 2 2" xfId="43483"/>
    <cellStyle name="Percent 2 7 4 2 2 2" xfId="43484"/>
    <cellStyle name="Percent 2 7 4 2 2 3" xfId="43485"/>
    <cellStyle name="Percent 2 7 4 2 3" xfId="43486"/>
    <cellStyle name="Percent 2 7 4 2 4" xfId="43487"/>
    <cellStyle name="Percent 2 7 4 3" xfId="43488"/>
    <cellStyle name="Percent 2 7 4 3 2" xfId="43489"/>
    <cellStyle name="Percent 2 7 4 3 3" xfId="43490"/>
    <cellStyle name="Percent 2 7 4 4" xfId="43491"/>
    <cellStyle name="Percent 2 7 4 5" xfId="43492"/>
    <cellStyle name="Percent 2 7 5" xfId="43493"/>
    <cellStyle name="Percent 2 7 5 2" xfId="43494"/>
    <cellStyle name="Percent 2 7 5 2 2" xfId="43495"/>
    <cellStyle name="Percent 2 7 5 2 2 2" xfId="43496"/>
    <cellStyle name="Percent 2 7 5 2 2 3" xfId="43497"/>
    <cellStyle name="Percent 2 7 5 2 3" xfId="43498"/>
    <cellStyle name="Percent 2 7 5 2 4" xfId="43499"/>
    <cellStyle name="Percent 2 7 5 3" xfId="43500"/>
    <cellStyle name="Percent 2 7 5 3 2" xfId="43501"/>
    <cellStyle name="Percent 2 7 5 3 3" xfId="43502"/>
    <cellStyle name="Percent 2 7 5 4" xfId="43503"/>
    <cellStyle name="Percent 2 7 5 5" xfId="43504"/>
    <cellStyle name="Percent 2 7 6" xfId="43505"/>
    <cellStyle name="Percent 2 7 6 2" xfId="43506"/>
    <cellStyle name="Percent 2 7 6 2 2" xfId="43507"/>
    <cellStyle name="Percent 2 7 6 2 2 2" xfId="43508"/>
    <cellStyle name="Percent 2 7 6 2 2 3" xfId="43509"/>
    <cellStyle name="Percent 2 7 6 2 3" xfId="43510"/>
    <cellStyle name="Percent 2 7 6 2 4" xfId="43511"/>
    <cellStyle name="Percent 2 7 6 3" xfId="43512"/>
    <cellStyle name="Percent 2 7 6 3 2" xfId="43513"/>
    <cellStyle name="Percent 2 7 6 3 3" xfId="43514"/>
    <cellStyle name="Percent 2 7 6 4" xfId="43515"/>
    <cellStyle name="Percent 2 7 6 5" xfId="43516"/>
    <cellStyle name="Percent 2 7 7" xfId="43517"/>
    <cellStyle name="Percent 2 7 7 2" xfId="43518"/>
    <cellStyle name="Percent 2 7 7 2 2" xfId="43519"/>
    <cellStyle name="Percent 2 7 7 2 3" xfId="43520"/>
    <cellStyle name="Percent 2 7 7 3" xfId="43521"/>
    <cellStyle name="Percent 2 7 7 4" xfId="43522"/>
    <cellStyle name="Percent 2 7 8" xfId="43523"/>
    <cellStyle name="Percent 2 7 8 2" xfId="43524"/>
    <cellStyle name="Percent 2 7 8 3" xfId="43525"/>
    <cellStyle name="Percent 2 7 9" xfId="43526"/>
    <cellStyle name="Percent 2 8" xfId="43527"/>
    <cellStyle name="Percent 2 8 10" xfId="43528"/>
    <cellStyle name="Percent 2 8 2" xfId="43529"/>
    <cellStyle name="Percent 2 8 2 2" xfId="43530"/>
    <cellStyle name="Percent 2 8 2 2 2" xfId="43531"/>
    <cellStyle name="Percent 2 8 2 2 2 2" xfId="43532"/>
    <cellStyle name="Percent 2 8 2 2 2 2 2" xfId="43533"/>
    <cellStyle name="Percent 2 8 2 2 2 2 3" xfId="43534"/>
    <cellStyle name="Percent 2 8 2 2 2 3" xfId="43535"/>
    <cellStyle name="Percent 2 8 2 2 2 4" xfId="43536"/>
    <cellStyle name="Percent 2 8 2 2 3" xfId="43537"/>
    <cellStyle name="Percent 2 8 2 2 3 2" xfId="43538"/>
    <cellStyle name="Percent 2 8 2 2 3 3" xfId="43539"/>
    <cellStyle name="Percent 2 8 2 2 4" xfId="43540"/>
    <cellStyle name="Percent 2 8 2 2 5" xfId="43541"/>
    <cellStyle name="Percent 2 8 2 3" xfId="43542"/>
    <cellStyle name="Percent 2 8 2 3 2" xfId="43543"/>
    <cellStyle name="Percent 2 8 2 3 2 2" xfId="43544"/>
    <cellStyle name="Percent 2 8 2 3 2 2 2" xfId="43545"/>
    <cellStyle name="Percent 2 8 2 3 2 2 3" xfId="43546"/>
    <cellStyle name="Percent 2 8 2 3 2 3" xfId="43547"/>
    <cellStyle name="Percent 2 8 2 3 2 4" xfId="43548"/>
    <cellStyle name="Percent 2 8 2 3 3" xfId="43549"/>
    <cellStyle name="Percent 2 8 2 3 3 2" xfId="43550"/>
    <cellStyle name="Percent 2 8 2 3 3 3" xfId="43551"/>
    <cellStyle name="Percent 2 8 2 3 4" xfId="43552"/>
    <cellStyle name="Percent 2 8 2 3 5" xfId="43553"/>
    <cellStyle name="Percent 2 8 2 4" xfId="43554"/>
    <cellStyle name="Percent 2 8 2 4 2" xfId="43555"/>
    <cellStyle name="Percent 2 8 2 4 2 2" xfId="43556"/>
    <cellStyle name="Percent 2 8 2 4 2 2 2" xfId="43557"/>
    <cellStyle name="Percent 2 8 2 4 2 2 3" xfId="43558"/>
    <cellStyle name="Percent 2 8 2 4 2 3" xfId="43559"/>
    <cellStyle name="Percent 2 8 2 4 2 4" xfId="43560"/>
    <cellStyle name="Percent 2 8 2 4 3" xfId="43561"/>
    <cellStyle name="Percent 2 8 2 4 3 2" xfId="43562"/>
    <cellStyle name="Percent 2 8 2 4 3 3" xfId="43563"/>
    <cellStyle name="Percent 2 8 2 4 4" xfId="43564"/>
    <cellStyle name="Percent 2 8 2 4 5" xfId="43565"/>
    <cellStyle name="Percent 2 8 2 5" xfId="43566"/>
    <cellStyle name="Percent 2 8 2 5 2" xfId="43567"/>
    <cellStyle name="Percent 2 8 2 5 2 2" xfId="43568"/>
    <cellStyle name="Percent 2 8 2 5 2 3" xfId="43569"/>
    <cellStyle name="Percent 2 8 2 5 3" xfId="43570"/>
    <cellStyle name="Percent 2 8 2 5 4" xfId="43571"/>
    <cellStyle name="Percent 2 8 2 6" xfId="43572"/>
    <cellStyle name="Percent 2 8 2 6 2" xfId="43573"/>
    <cellStyle name="Percent 2 8 2 6 3" xfId="43574"/>
    <cellStyle name="Percent 2 8 2 7" xfId="43575"/>
    <cellStyle name="Percent 2 8 2 8" xfId="43576"/>
    <cellStyle name="Percent 2 8 2 9" xfId="43577"/>
    <cellStyle name="Percent 2 8 3" xfId="43578"/>
    <cellStyle name="Percent 2 8 3 2" xfId="43579"/>
    <cellStyle name="Percent 2 8 3 2 2" xfId="43580"/>
    <cellStyle name="Percent 2 8 3 2 2 2" xfId="43581"/>
    <cellStyle name="Percent 2 8 3 2 2 3" xfId="43582"/>
    <cellStyle name="Percent 2 8 3 2 3" xfId="43583"/>
    <cellStyle name="Percent 2 8 3 2 4" xfId="43584"/>
    <cellStyle name="Percent 2 8 3 3" xfId="43585"/>
    <cellStyle name="Percent 2 8 3 3 2" xfId="43586"/>
    <cellStyle name="Percent 2 8 3 3 3" xfId="43587"/>
    <cellStyle name="Percent 2 8 3 4" xfId="43588"/>
    <cellStyle name="Percent 2 8 3 5" xfId="43589"/>
    <cellStyle name="Percent 2 8 4" xfId="43590"/>
    <cellStyle name="Percent 2 8 4 2" xfId="43591"/>
    <cellStyle name="Percent 2 8 4 2 2" xfId="43592"/>
    <cellStyle name="Percent 2 8 4 2 2 2" xfId="43593"/>
    <cellStyle name="Percent 2 8 4 2 2 3" xfId="43594"/>
    <cellStyle name="Percent 2 8 4 2 3" xfId="43595"/>
    <cellStyle name="Percent 2 8 4 2 4" xfId="43596"/>
    <cellStyle name="Percent 2 8 4 3" xfId="43597"/>
    <cellStyle name="Percent 2 8 4 3 2" xfId="43598"/>
    <cellStyle name="Percent 2 8 4 3 3" xfId="43599"/>
    <cellStyle name="Percent 2 8 4 4" xfId="43600"/>
    <cellStyle name="Percent 2 8 4 5" xfId="43601"/>
    <cellStyle name="Percent 2 8 5" xfId="43602"/>
    <cellStyle name="Percent 2 8 5 2" xfId="43603"/>
    <cellStyle name="Percent 2 8 5 2 2" xfId="43604"/>
    <cellStyle name="Percent 2 8 5 2 2 2" xfId="43605"/>
    <cellStyle name="Percent 2 8 5 2 2 3" xfId="43606"/>
    <cellStyle name="Percent 2 8 5 2 3" xfId="43607"/>
    <cellStyle name="Percent 2 8 5 2 4" xfId="43608"/>
    <cellStyle name="Percent 2 8 5 3" xfId="43609"/>
    <cellStyle name="Percent 2 8 5 3 2" xfId="43610"/>
    <cellStyle name="Percent 2 8 5 3 3" xfId="43611"/>
    <cellStyle name="Percent 2 8 5 4" xfId="43612"/>
    <cellStyle name="Percent 2 8 5 5" xfId="43613"/>
    <cellStyle name="Percent 2 8 6" xfId="43614"/>
    <cellStyle name="Percent 2 8 6 2" xfId="43615"/>
    <cellStyle name="Percent 2 8 6 2 2" xfId="43616"/>
    <cellStyle name="Percent 2 8 6 2 3" xfId="43617"/>
    <cellStyle name="Percent 2 8 6 3" xfId="43618"/>
    <cellStyle name="Percent 2 8 6 4" xfId="43619"/>
    <cellStyle name="Percent 2 8 7" xfId="43620"/>
    <cellStyle name="Percent 2 8 7 2" xfId="43621"/>
    <cellStyle name="Percent 2 8 7 3" xfId="43622"/>
    <cellStyle name="Percent 2 8 8" xfId="43623"/>
    <cellStyle name="Percent 2 8 9" xfId="43624"/>
    <cellStyle name="Percent 2 9" xfId="43625"/>
    <cellStyle name="Percent 2 9 2" xfId="43626"/>
    <cellStyle name="Percent 2 9 2 2" xfId="43627"/>
    <cellStyle name="Percent 2 9 2 2 2" xfId="43628"/>
    <cellStyle name="Percent 2 9 2 2 2 2" xfId="43629"/>
    <cellStyle name="Percent 2 9 2 2 2 3" xfId="43630"/>
    <cellStyle name="Percent 2 9 2 2 3" xfId="43631"/>
    <cellStyle name="Percent 2 9 2 2 4" xfId="43632"/>
    <cellStyle name="Percent 2 9 2 3" xfId="43633"/>
    <cellStyle name="Percent 2 9 2 3 2" xfId="43634"/>
    <cellStyle name="Percent 2 9 2 3 3" xfId="43635"/>
    <cellStyle name="Percent 2 9 2 4" xfId="43636"/>
    <cellStyle name="Percent 2 9 2 5" xfId="43637"/>
    <cellStyle name="Percent 2 9 3" xfId="43638"/>
    <cellStyle name="Percent 2 9 3 2" xfId="43639"/>
    <cellStyle name="Percent 2 9 3 2 2" xfId="43640"/>
    <cellStyle name="Percent 2 9 3 2 2 2" xfId="43641"/>
    <cellStyle name="Percent 2 9 3 2 2 3" xfId="43642"/>
    <cellStyle name="Percent 2 9 3 2 3" xfId="43643"/>
    <cellStyle name="Percent 2 9 3 2 4" xfId="43644"/>
    <cellStyle name="Percent 2 9 3 3" xfId="43645"/>
    <cellStyle name="Percent 2 9 3 3 2" xfId="43646"/>
    <cellStyle name="Percent 2 9 3 3 3" xfId="43647"/>
    <cellStyle name="Percent 2 9 3 4" xfId="43648"/>
    <cellStyle name="Percent 2 9 3 5" xfId="43649"/>
    <cellStyle name="Percent 2 9 4" xfId="43650"/>
    <cellStyle name="Percent 2 9 4 2" xfId="43651"/>
    <cellStyle name="Percent 2 9 4 2 2" xfId="43652"/>
    <cellStyle name="Percent 2 9 4 2 2 2" xfId="43653"/>
    <cellStyle name="Percent 2 9 4 2 2 3" xfId="43654"/>
    <cellStyle name="Percent 2 9 4 2 3" xfId="43655"/>
    <cellStyle name="Percent 2 9 4 2 4" xfId="43656"/>
    <cellStyle name="Percent 2 9 4 3" xfId="43657"/>
    <cellStyle name="Percent 2 9 4 3 2" xfId="43658"/>
    <cellStyle name="Percent 2 9 4 3 3" xfId="43659"/>
    <cellStyle name="Percent 2 9 4 4" xfId="43660"/>
    <cellStyle name="Percent 2 9 4 5" xfId="43661"/>
    <cellStyle name="Percent 2 9 5" xfId="43662"/>
    <cellStyle name="Percent 2 9 5 2" xfId="43663"/>
    <cellStyle name="Percent 2 9 5 2 2" xfId="43664"/>
    <cellStyle name="Percent 2 9 5 2 3" xfId="43665"/>
    <cellStyle name="Percent 2 9 5 3" xfId="43666"/>
    <cellStyle name="Percent 2 9 5 4" xfId="43667"/>
    <cellStyle name="Percent 2 9 6" xfId="43668"/>
    <cellStyle name="Percent 2 9 6 2" xfId="43669"/>
    <cellStyle name="Percent 2 9 6 3" xfId="43670"/>
    <cellStyle name="Percent 2 9 7" xfId="43671"/>
    <cellStyle name="Percent 2 9 8" xfId="43672"/>
    <cellStyle name="Percent 2 9 9" xfId="43673"/>
    <cellStyle name="Percent 20" xfId="43674"/>
    <cellStyle name="Percent 20 2" xfId="43675"/>
    <cellStyle name="Percent 20 2 2" xfId="43676"/>
    <cellStyle name="Percent 20 3" xfId="43677"/>
    <cellStyle name="Percent 21" xfId="43678"/>
    <cellStyle name="Percent 21 2" xfId="43679"/>
    <cellStyle name="Percent 21 2 2" xfId="43680"/>
    <cellStyle name="Percent 21 3" xfId="43681"/>
    <cellStyle name="Percent 22" xfId="43682"/>
    <cellStyle name="Percent 22 2" xfId="43683"/>
    <cellStyle name="Percent 22 2 2" xfId="43684"/>
    <cellStyle name="Percent 22 3" xfId="43685"/>
    <cellStyle name="Percent 23" xfId="43686"/>
    <cellStyle name="Percent 23 2" xfId="43687"/>
    <cellStyle name="Percent 23 2 2" xfId="43688"/>
    <cellStyle name="Percent 23 3" xfId="43689"/>
    <cellStyle name="Percent 24" xfId="43690"/>
    <cellStyle name="Percent 24 2" xfId="43691"/>
    <cellStyle name="Percent 24 2 2" xfId="43692"/>
    <cellStyle name="Percent 24 3" xfId="43693"/>
    <cellStyle name="Percent 25" xfId="43694"/>
    <cellStyle name="Percent 25 2" xfId="43695"/>
    <cellStyle name="Percent 25 2 2" xfId="43696"/>
    <cellStyle name="Percent 25 3" xfId="43697"/>
    <cellStyle name="Percent 26" xfId="43698"/>
    <cellStyle name="Percent 26 2" xfId="43699"/>
    <cellStyle name="Percent 26 2 2" xfId="43700"/>
    <cellStyle name="Percent 26 3" xfId="43701"/>
    <cellStyle name="Percent 27" xfId="43702"/>
    <cellStyle name="Percent 27 2" xfId="43703"/>
    <cellStyle name="Percent 27 2 2" xfId="43704"/>
    <cellStyle name="Percent 27 3" xfId="43705"/>
    <cellStyle name="Percent 28" xfId="43706"/>
    <cellStyle name="Percent 28 2" xfId="43707"/>
    <cellStyle name="Percent 28 2 2" xfId="43708"/>
    <cellStyle name="Percent 28 3" xfId="43709"/>
    <cellStyle name="Percent 29" xfId="43710"/>
    <cellStyle name="Percent 29 2" xfId="43711"/>
    <cellStyle name="Percent 29 2 2" xfId="43712"/>
    <cellStyle name="Percent 29 3" xfId="43713"/>
    <cellStyle name="Percent 3" xfId="43714"/>
    <cellStyle name="Percent 3 2" xfId="43715"/>
    <cellStyle name="Percent 3 2 2" xfId="43716"/>
    <cellStyle name="Percent 3 2 3" xfId="43717"/>
    <cellStyle name="Percent 3 2 4" xfId="43718"/>
    <cellStyle name="Percent 3 2 5" xfId="43719"/>
    <cellStyle name="Percent 3 3" xfId="43720"/>
    <cellStyle name="Percent 3 4" xfId="43721"/>
    <cellStyle name="Percent 3 5" xfId="43722"/>
    <cellStyle name="Percent 3 6" xfId="43723"/>
    <cellStyle name="Percent 30" xfId="43724"/>
    <cellStyle name="Percent 30 2" xfId="43725"/>
    <cellStyle name="Percent 30 2 2" xfId="43726"/>
    <cellStyle name="Percent 30 3" xfId="43727"/>
    <cellStyle name="Percent 31" xfId="43728"/>
    <cellStyle name="Percent 31 2" xfId="43729"/>
    <cellStyle name="Percent 32" xfId="43730"/>
    <cellStyle name="Percent 32 2" xfId="43731"/>
    <cellStyle name="Percent 33" xfId="43732"/>
    <cellStyle name="Percent 33 2" xfId="43733"/>
    <cellStyle name="Percent 34" xfId="43734"/>
    <cellStyle name="Percent 34 2" xfId="43735"/>
    <cellStyle name="Percent 35" xfId="43736"/>
    <cellStyle name="Percent 35 2" xfId="43737"/>
    <cellStyle name="Percent 36" xfId="43738"/>
    <cellStyle name="Percent 36 2" xfId="43739"/>
    <cellStyle name="Percent 37" xfId="43740"/>
    <cellStyle name="Percent 37 2" xfId="43741"/>
    <cellStyle name="Percent 38" xfId="43742"/>
    <cellStyle name="Percent 38 2" xfId="43743"/>
    <cellStyle name="Percent 39" xfId="43744"/>
    <cellStyle name="Percent 39 2" xfId="43745"/>
    <cellStyle name="Percent 4" xfId="43746"/>
    <cellStyle name="Percent 4 10" xfId="43747"/>
    <cellStyle name="Percent 4 10 2" xfId="43748"/>
    <cellStyle name="Percent 4 10 2 2" xfId="43749"/>
    <cellStyle name="Percent 4 10 2 2 2" xfId="43750"/>
    <cellStyle name="Percent 4 10 2 2 3" xfId="43751"/>
    <cellStyle name="Percent 4 10 2 3" xfId="43752"/>
    <cellStyle name="Percent 4 10 2 4" xfId="43753"/>
    <cellStyle name="Percent 4 10 3" xfId="43754"/>
    <cellStyle name="Percent 4 10 3 2" xfId="43755"/>
    <cellStyle name="Percent 4 10 3 3" xfId="43756"/>
    <cellStyle name="Percent 4 10 4" xfId="43757"/>
    <cellStyle name="Percent 4 10 5" xfId="43758"/>
    <cellStyle name="Percent 4 10 6" xfId="43759"/>
    <cellStyle name="Percent 4 11" xfId="43760"/>
    <cellStyle name="Percent 4 11 2" xfId="43761"/>
    <cellStyle name="Percent 4 11 2 2" xfId="43762"/>
    <cellStyle name="Percent 4 11 2 2 2" xfId="43763"/>
    <cellStyle name="Percent 4 11 2 2 3" xfId="43764"/>
    <cellStyle name="Percent 4 11 2 3" xfId="43765"/>
    <cellStyle name="Percent 4 11 2 4" xfId="43766"/>
    <cellStyle name="Percent 4 11 3" xfId="43767"/>
    <cellStyle name="Percent 4 11 3 2" xfId="43768"/>
    <cellStyle name="Percent 4 11 3 3" xfId="43769"/>
    <cellStyle name="Percent 4 11 4" xfId="43770"/>
    <cellStyle name="Percent 4 11 5" xfId="43771"/>
    <cellStyle name="Percent 4 12" xfId="43772"/>
    <cellStyle name="Percent 4 12 2" xfId="43773"/>
    <cellStyle name="Percent 4 12 2 2" xfId="43774"/>
    <cellStyle name="Percent 4 12 2 2 2" xfId="43775"/>
    <cellStyle name="Percent 4 12 2 2 3" xfId="43776"/>
    <cellStyle name="Percent 4 12 2 3" xfId="43777"/>
    <cellStyle name="Percent 4 12 2 4" xfId="43778"/>
    <cellStyle name="Percent 4 12 3" xfId="43779"/>
    <cellStyle name="Percent 4 12 3 2" xfId="43780"/>
    <cellStyle name="Percent 4 12 3 3" xfId="43781"/>
    <cellStyle name="Percent 4 12 4" xfId="43782"/>
    <cellStyle name="Percent 4 12 5" xfId="43783"/>
    <cellStyle name="Percent 4 13" xfId="43784"/>
    <cellStyle name="Percent 4 13 2" xfId="43785"/>
    <cellStyle name="Percent 4 13 2 2" xfId="43786"/>
    <cellStyle name="Percent 4 13 2 2 2" xfId="43787"/>
    <cellStyle name="Percent 4 13 2 2 3" xfId="43788"/>
    <cellStyle name="Percent 4 13 2 3" xfId="43789"/>
    <cellStyle name="Percent 4 13 2 4" xfId="43790"/>
    <cellStyle name="Percent 4 13 3" xfId="43791"/>
    <cellStyle name="Percent 4 13 3 2" xfId="43792"/>
    <cellStyle name="Percent 4 13 3 3" xfId="43793"/>
    <cellStyle name="Percent 4 13 4" xfId="43794"/>
    <cellStyle name="Percent 4 13 5" xfId="43795"/>
    <cellStyle name="Percent 4 14" xfId="43796"/>
    <cellStyle name="Percent 4 14 2" xfId="43797"/>
    <cellStyle name="Percent 4 14 2 2" xfId="43798"/>
    <cellStyle name="Percent 4 14 2 2 2" xfId="43799"/>
    <cellStyle name="Percent 4 14 2 2 3" xfId="43800"/>
    <cellStyle name="Percent 4 14 2 3" xfId="43801"/>
    <cellStyle name="Percent 4 14 2 4" xfId="43802"/>
    <cellStyle name="Percent 4 14 3" xfId="43803"/>
    <cellStyle name="Percent 4 14 3 2" xfId="43804"/>
    <cellStyle name="Percent 4 14 3 3" xfId="43805"/>
    <cellStyle name="Percent 4 14 4" xfId="43806"/>
    <cellStyle name="Percent 4 14 5" xfId="43807"/>
    <cellStyle name="Percent 4 15" xfId="43808"/>
    <cellStyle name="Percent 4 15 2" xfId="43809"/>
    <cellStyle name="Percent 4 15 2 2" xfId="43810"/>
    <cellStyle name="Percent 4 15 2 3" xfId="43811"/>
    <cellStyle name="Percent 4 15 3" xfId="43812"/>
    <cellStyle name="Percent 4 15 4" xfId="43813"/>
    <cellStyle name="Percent 4 16" xfId="43814"/>
    <cellStyle name="Percent 4 16 2" xfId="43815"/>
    <cellStyle name="Percent 4 16 2 2" xfId="43816"/>
    <cellStyle name="Percent 4 16 2 3" xfId="43817"/>
    <cellStyle name="Percent 4 16 3" xfId="43818"/>
    <cellStyle name="Percent 4 16 4" xfId="43819"/>
    <cellStyle name="Percent 4 17" xfId="43820"/>
    <cellStyle name="Percent 4 17 2" xfId="43821"/>
    <cellStyle name="Percent 4 17 3" xfId="43822"/>
    <cellStyle name="Percent 4 18" xfId="43823"/>
    <cellStyle name="Percent 4 19" xfId="43824"/>
    <cellStyle name="Percent 4 2" xfId="43825"/>
    <cellStyle name="Percent 4 2 10" xfId="43826"/>
    <cellStyle name="Percent 4 2 10 2" xfId="43827"/>
    <cellStyle name="Percent 4 2 10 2 2" xfId="43828"/>
    <cellStyle name="Percent 4 2 10 2 2 2" xfId="43829"/>
    <cellStyle name="Percent 4 2 10 2 2 3" xfId="43830"/>
    <cellStyle name="Percent 4 2 10 2 3" xfId="43831"/>
    <cellStyle name="Percent 4 2 10 2 4" xfId="43832"/>
    <cellStyle name="Percent 4 2 10 3" xfId="43833"/>
    <cellStyle name="Percent 4 2 10 3 2" xfId="43834"/>
    <cellStyle name="Percent 4 2 10 3 3" xfId="43835"/>
    <cellStyle name="Percent 4 2 10 4" xfId="43836"/>
    <cellStyle name="Percent 4 2 10 5" xfId="43837"/>
    <cellStyle name="Percent 4 2 11" xfId="43838"/>
    <cellStyle name="Percent 4 2 11 2" xfId="43839"/>
    <cellStyle name="Percent 4 2 11 2 2" xfId="43840"/>
    <cellStyle name="Percent 4 2 11 2 2 2" xfId="43841"/>
    <cellStyle name="Percent 4 2 11 2 2 3" xfId="43842"/>
    <cellStyle name="Percent 4 2 11 2 3" xfId="43843"/>
    <cellStyle name="Percent 4 2 11 2 4" xfId="43844"/>
    <cellStyle name="Percent 4 2 11 3" xfId="43845"/>
    <cellStyle name="Percent 4 2 11 3 2" xfId="43846"/>
    <cellStyle name="Percent 4 2 11 3 3" xfId="43847"/>
    <cellStyle name="Percent 4 2 11 4" xfId="43848"/>
    <cellStyle name="Percent 4 2 11 5" xfId="43849"/>
    <cellStyle name="Percent 4 2 12" xfId="43850"/>
    <cellStyle name="Percent 4 2 12 2" xfId="43851"/>
    <cellStyle name="Percent 4 2 12 2 2" xfId="43852"/>
    <cellStyle name="Percent 4 2 12 2 2 2" xfId="43853"/>
    <cellStyle name="Percent 4 2 12 2 2 3" xfId="43854"/>
    <cellStyle name="Percent 4 2 12 2 3" xfId="43855"/>
    <cellStyle name="Percent 4 2 12 2 4" xfId="43856"/>
    <cellStyle name="Percent 4 2 12 3" xfId="43857"/>
    <cellStyle name="Percent 4 2 12 3 2" xfId="43858"/>
    <cellStyle name="Percent 4 2 12 3 3" xfId="43859"/>
    <cellStyle name="Percent 4 2 12 4" xfId="43860"/>
    <cellStyle name="Percent 4 2 12 5" xfId="43861"/>
    <cellStyle name="Percent 4 2 13" xfId="43862"/>
    <cellStyle name="Percent 4 2 13 2" xfId="43863"/>
    <cellStyle name="Percent 4 2 13 2 2" xfId="43864"/>
    <cellStyle name="Percent 4 2 13 2 3" xfId="43865"/>
    <cellStyle name="Percent 4 2 13 3" xfId="43866"/>
    <cellStyle name="Percent 4 2 13 4" xfId="43867"/>
    <cellStyle name="Percent 4 2 14" xfId="43868"/>
    <cellStyle name="Percent 4 2 14 2" xfId="43869"/>
    <cellStyle name="Percent 4 2 14 2 2" xfId="43870"/>
    <cellStyle name="Percent 4 2 14 2 3" xfId="43871"/>
    <cellStyle name="Percent 4 2 14 3" xfId="43872"/>
    <cellStyle name="Percent 4 2 14 4" xfId="43873"/>
    <cellStyle name="Percent 4 2 15" xfId="43874"/>
    <cellStyle name="Percent 4 2 15 2" xfId="43875"/>
    <cellStyle name="Percent 4 2 15 3" xfId="43876"/>
    <cellStyle name="Percent 4 2 16" xfId="43877"/>
    <cellStyle name="Percent 4 2 17" xfId="43878"/>
    <cellStyle name="Percent 4 2 18" xfId="43879"/>
    <cellStyle name="Percent 4 2 2" xfId="43880"/>
    <cellStyle name="Percent 4 2 2 10" xfId="43881"/>
    <cellStyle name="Percent 4 2 2 10 2" xfId="43882"/>
    <cellStyle name="Percent 4 2 2 10 2 2" xfId="43883"/>
    <cellStyle name="Percent 4 2 2 10 2 2 2" xfId="43884"/>
    <cellStyle name="Percent 4 2 2 10 2 2 3" xfId="43885"/>
    <cellStyle name="Percent 4 2 2 10 2 3" xfId="43886"/>
    <cellStyle name="Percent 4 2 2 10 2 4" xfId="43887"/>
    <cellStyle name="Percent 4 2 2 10 3" xfId="43888"/>
    <cellStyle name="Percent 4 2 2 10 3 2" xfId="43889"/>
    <cellStyle name="Percent 4 2 2 10 3 3" xfId="43890"/>
    <cellStyle name="Percent 4 2 2 10 4" xfId="43891"/>
    <cellStyle name="Percent 4 2 2 10 5" xfId="43892"/>
    <cellStyle name="Percent 4 2 2 11" xfId="43893"/>
    <cellStyle name="Percent 4 2 2 11 2" xfId="43894"/>
    <cellStyle name="Percent 4 2 2 11 2 2" xfId="43895"/>
    <cellStyle name="Percent 4 2 2 11 2 3" xfId="43896"/>
    <cellStyle name="Percent 4 2 2 11 3" xfId="43897"/>
    <cellStyle name="Percent 4 2 2 11 4" xfId="43898"/>
    <cellStyle name="Percent 4 2 2 12" xfId="43899"/>
    <cellStyle name="Percent 4 2 2 12 2" xfId="43900"/>
    <cellStyle name="Percent 4 2 2 12 2 2" xfId="43901"/>
    <cellStyle name="Percent 4 2 2 12 2 3" xfId="43902"/>
    <cellStyle name="Percent 4 2 2 12 3" xfId="43903"/>
    <cellStyle name="Percent 4 2 2 12 4" xfId="43904"/>
    <cellStyle name="Percent 4 2 2 13" xfId="43905"/>
    <cellStyle name="Percent 4 2 2 13 2" xfId="43906"/>
    <cellStyle name="Percent 4 2 2 13 3" xfId="43907"/>
    <cellStyle name="Percent 4 2 2 14" xfId="43908"/>
    <cellStyle name="Percent 4 2 2 15" xfId="43909"/>
    <cellStyle name="Percent 4 2 2 16" xfId="43910"/>
    <cellStyle name="Percent 4 2 2 2" xfId="43911"/>
    <cellStyle name="Percent 4 2 2 2 10" xfId="43912"/>
    <cellStyle name="Percent 4 2 2 2 10 2" xfId="43913"/>
    <cellStyle name="Percent 4 2 2 2 10 2 2" xfId="43914"/>
    <cellStyle name="Percent 4 2 2 2 10 2 3" xfId="43915"/>
    <cellStyle name="Percent 4 2 2 2 10 3" xfId="43916"/>
    <cellStyle name="Percent 4 2 2 2 10 4" xfId="43917"/>
    <cellStyle name="Percent 4 2 2 2 11" xfId="43918"/>
    <cellStyle name="Percent 4 2 2 2 11 2" xfId="43919"/>
    <cellStyle name="Percent 4 2 2 2 11 3" xfId="43920"/>
    <cellStyle name="Percent 4 2 2 2 12" xfId="43921"/>
    <cellStyle name="Percent 4 2 2 2 13" xfId="43922"/>
    <cellStyle name="Percent 4 2 2 2 14" xfId="43923"/>
    <cellStyle name="Percent 4 2 2 2 2" xfId="43924"/>
    <cellStyle name="Percent 4 2 2 2 2 10" xfId="43925"/>
    <cellStyle name="Percent 4 2 2 2 2 2" xfId="43926"/>
    <cellStyle name="Percent 4 2 2 2 2 2 2" xfId="43927"/>
    <cellStyle name="Percent 4 2 2 2 2 2 2 2" xfId="43928"/>
    <cellStyle name="Percent 4 2 2 2 2 2 2 2 2" xfId="43929"/>
    <cellStyle name="Percent 4 2 2 2 2 2 2 2 3" xfId="43930"/>
    <cellStyle name="Percent 4 2 2 2 2 2 2 3" xfId="43931"/>
    <cellStyle name="Percent 4 2 2 2 2 2 2 4" xfId="43932"/>
    <cellStyle name="Percent 4 2 2 2 2 2 3" xfId="43933"/>
    <cellStyle name="Percent 4 2 2 2 2 2 3 2" xfId="43934"/>
    <cellStyle name="Percent 4 2 2 2 2 2 3 3" xfId="43935"/>
    <cellStyle name="Percent 4 2 2 2 2 2 4" xfId="43936"/>
    <cellStyle name="Percent 4 2 2 2 2 2 5" xfId="43937"/>
    <cellStyle name="Percent 4 2 2 2 2 3" xfId="43938"/>
    <cellStyle name="Percent 4 2 2 2 2 3 2" xfId="43939"/>
    <cellStyle name="Percent 4 2 2 2 2 3 2 2" xfId="43940"/>
    <cellStyle name="Percent 4 2 2 2 2 3 2 2 2" xfId="43941"/>
    <cellStyle name="Percent 4 2 2 2 2 3 2 2 3" xfId="43942"/>
    <cellStyle name="Percent 4 2 2 2 2 3 2 3" xfId="43943"/>
    <cellStyle name="Percent 4 2 2 2 2 3 2 4" xfId="43944"/>
    <cellStyle name="Percent 4 2 2 2 2 3 3" xfId="43945"/>
    <cellStyle name="Percent 4 2 2 2 2 3 3 2" xfId="43946"/>
    <cellStyle name="Percent 4 2 2 2 2 3 3 3" xfId="43947"/>
    <cellStyle name="Percent 4 2 2 2 2 3 4" xfId="43948"/>
    <cellStyle name="Percent 4 2 2 2 2 3 5" xfId="43949"/>
    <cellStyle name="Percent 4 2 2 2 2 4" xfId="43950"/>
    <cellStyle name="Percent 4 2 2 2 2 4 2" xfId="43951"/>
    <cellStyle name="Percent 4 2 2 2 2 4 2 2" xfId="43952"/>
    <cellStyle name="Percent 4 2 2 2 2 4 2 2 2" xfId="43953"/>
    <cellStyle name="Percent 4 2 2 2 2 4 2 2 3" xfId="43954"/>
    <cellStyle name="Percent 4 2 2 2 2 4 2 3" xfId="43955"/>
    <cellStyle name="Percent 4 2 2 2 2 4 2 4" xfId="43956"/>
    <cellStyle name="Percent 4 2 2 2 2 4 3" xfId="43957"/>
    <cellStyle name="Percent 4 2 2 2 2 4 3 2" xfId="43958"/>
    <cellStyle name="Percent 4 2 2 2 2 4 3 3" xfId="43959"/>
    <cellStyle name="Percent 4 2 2 2 2 4 4" xfId="43960"/>
    <cellStyle name="Percent 4 2 2 2 2 4 5" xfId="43961"/>
    <cellStyle name="Percent 4 2 2 2 2 5" xfId="43962"/>
    <cellStyle name="Percent 4 2 2 2 2 5 2" xfId="43963"/>
    <cellStyle name="Percent 4 2 2 2 2 5 2 2" xfId="43964"/>
    <cellStyle name="Percent 4 2 2 2 2 5 2 2 2" xfId="43965"/>
    <cellStyle name="Percent 4 2 2 2 2 5 2 2 3" xfId="43966"/>
    <cellStyle name="Percent 4 2 2 2 2 5 2 3" xfId="43967"/>
    <cellStyle name="Percent 4 2 2 2 2 5 2 4" xfId="43968"/>
    <cellStyle name="Percent 4 2 2 2 2 5 3" xfId="43969"/>
    <cellStyle name="Percent 4 2 2 2 2 5 3 2" xfId="43970"/>
    <cellStyle name="Percent 4 2 2 2 2 5 3 3" xfId="43971"/>
    <cellStyle name="Percent 4 2 2 2 2 5 4" xfId="43972"/>
    <cellStyle name="Percent 4 2 2 2 2 5 5" xfId="43973"/>
    <cellStyle name="Percent 4 2 2 2 2 6" xfId="43974"/>
    <cellStyle name="Percent 4 2 2 2 2 6 2" xfId="43975"/>
    <cellStyle name="Percent 4 2 2 2 2 6 2 2" xfId="43976"/>
    <cellStyle name="Percent 4 2 2 2 2 6 2 3" xfId="43977"/>
    <cellStyle name="Percent 4 2 2 2 2 6 3" xfId="43978"/>
    <cellStyle name="Percent 4 2 2 2 2 6 4" xfId="43979"/>
    <cellStyle name="Percent 4 2 2 2 2 7" xfId="43980"/>
    <cellStyle name="Percent 4 2 2 2 2 7 2" xfId="43981"/>
    <cellStyle name="Percent 4 2 2 2 2 7 3" xfId="43982"/>
    <cellStyle name="Percent 4 2 2 2 2 8" xfId="43983"/>
    <cellStyle name="Percent 4 2 2 2 2 9" xfId="43984"/>
    <cellStyle name="Percent 4 2 2 2 3" xfId="43985"/>
    <cellStyle name="Percent 4 2 2 2 3 2" xfId="43986"/>
    <cellStyle name="Percent 4 2 2 2 3 2 2" xfId="43987"/>
    <cellStyle name="Percent 4 2 2 2 3 2 2 2" xfId="43988"/>
    <cellStyle name="Percent 4 2 2 2 3 2 2 2 2" xfId="43989"/>
    <cellStyle name="Percent 4 2 2 2 3 2 2 2 3" xfId="43990"/>
    <cellStyle name="Percent 4 2 2 2 3 2 2 3" xfId="43991"/>
    <cellStyle name="Percent 4 2 2 2 3 2 2 4" xfId="43992"/>
    <cellStyle name="Percent 4 2 2 2 3 2 3" xfId="43993"/>
    <cellStyle name="Percent 4 2 2 2 3 2 3 2" xfId="43994"/>
    <cellStyle name="Percent 4 2 2 2 3 2 3 3" xfId="43995"/>
    <cellStyle name="Percent 4 2 2 2 3 2 4" xfId="43996"/>
    <cellStyle name="Percent 4 2 2 2 3 2 5" xfId="43997"/>
    <cellStyle name="Percent 4 2 2 2 3 3" xfId="43998"/>
    <cellStyle name="Percent 4 2 2 2 3 3 2" xfId="43999"/>
    <cellStyle name="Percent 4 2 2 2 3 3 2 2" xfId="44000"/>
    <cellStyle name="Percent 4 2 2 2 3 3 2 3" xfId="44001"/>
    <cellStyle name="Percent 4 2 2 2 3 3 3" xfId="44002"/>
    <cellStyle name="Percent 4 2 2 2 3 3 4" xfId="44003"/>
    <cellStyle name="Percent 4 2 2 2 3 4" xfId="44004"/>
    <cellStyle name="Percent 4 2 2 2 3 4 2" xfId="44005"/>
    <cellStyle name="Percent 4 2 2 2 3 4 3" xfId="44006"/>
    <cellStyle name="Percent 4 2 2 2 3 5" xfId="44007"/>
    <cellStyle name="Percent 4 2 2 2 3 6" xfId="44008"/>
    <cellStyle name="Percent 4 2 2 2 4" xfId="44009"/>
    <cellStyle name="Percent 4 2 2 2 4 2" xfId="44010"/>
    <cellStyle name="Percent 4 2 2 2 4 2 2" xfId="44011"/>
    <cellStyle name="Percent 4 2 2 2 4 2 2 2" xfId="44012"/>
    <cellStyle name="Percent 4 2 2 2 4 2 2 3" xfId="44013"/>
    <cellStyle name="Percent 4 2 2 2 4 2 3" xfId="44014"/>
    <cellStyle name="Percent 4 2 2 2 4 2 4" xfId="44015"/>
    <cellStyle name="Percent 4 2 2 2 4 3" xfId="44016"/>
    <cellStyle name="Percent 4 2 2 2 4 3 2" xfId="44017"/>
    <cellStyle name="Percent 4 2 2 2 4 3 3" xfId="44018"/>
    <cellStyle name="Percent 4 2 2 2 4 4" xfId="44019"/>
    <cellStyle name="Percent 4 2 2 2 4 5" xfId="44020"/>
    <cellStyle name="Percent 4 2 2 2 5" xfId="44021"/>
    <cellStyle name="Percent 4 2 2 2 5 2" xfId="44022"/>
    <cellStyle name="Percent 4 2 2 2 5 2 2" xfId="44023"/>
    <cellStyle name="Percent 4 2 2 2 5 2 2 2" xfId="44024"/>
    <cellStyle name="Percent 4 2 2 2 5 2 2 3" xfId="44025"/>
    <cellStyle name="Percent 4 2 2 2 5 2 3" xfId="44026"/>
    <cellStyle name="Percent 4 2 2 2 5 2 4" xfId="44027"/>
    <cellStyle name="Percent 4 2 2 2 5 3" xfId="44028"/>
    <cellStyle name="Percent 4 2 2 2 5 3 2" xfId="44029"/>
    <cellStyle name="Percent 4 2 2 2 5 3 3" xfId="44030"/>
    <cellStyle name="Percent 4 2 2 2 5 4" xfId="44031"/>
    <cellStyle name="Percent 4 2 2 2 5 5" xfId="44032"/>
    <cellStyle name="Percent 4 2 2 2 6" xfId="44033"/>
    <cellStyle name="Percent 4 2 2 2 6 2" xfId="44034"/>
    <cellStyle name="Percent 4 2 2 2 6 2 2" xfId="44035"/>
    <cellStyle name="Percent 4 2 2 2 6 2 2 2" xfId="44036"/>
    <cellStyle name="Percent 4 2 2 2 6 2 2 3" xfId="44037"/>
    <cellStyle name="Percent 4 2 2 2 6 2 3" xfId="44038"/>
    <cellStyle name="Percent 4 2 2 2 6 2 4" xfId="44039"/>
    <cellStyle name="Percent 4 2 2 2 6 3" xfId="44040"/>
    <cellStyle name="Percent 4 2 2 2 6 3 2" xfId="44041"/>
    <cellStyle name="Percent 4 2 2 2 6 3 3" xfId="44042"/>
    <cellStyle name="Percent 4 2 2 2 6 4" xfId="44043"/>
    <cellStyle name="Percent 4 2 2 2 6 5" xfId="44044"/>
    <cellStyle name="Percent 4 2 2 2 7" xfId="44045"/>
    <cellStyle name="Percent 4 2 2 2 7 2" xfId="44046"/>
    <cellStyle name="Percent 4 2 2 2 7 2 2" xfId="44047"/>
    <cellStyle name="Percent 4 2 2 2 7 2 2 2" xfId="44048"/>
    <cellStyle name="Percent 4 2 2 2 7 2 2 3" xfId="44049"/>
    <cellStyle name="Percent 4 2 2 2 7 2 3" xfId="44050"/>
    <cellStyle name="Percent 4 2 2 2 7 2 4" xfId="44051"/>
    <cellStyle name="Percent 4 2 2 2 7 3" xfId="44052"/>
    <cellStyle name="Percent 4 2 2 2 7 3 2" xfId="44053"/>
    <cellStyle name="Percent 4 2 2 2 7 3 3" xfId="44054"/>
    <cellStyle name="Percent 4 2 2 2 7 4" xfId="44055"/>
    <cellStyle name="Percent 4 2 2 2 7 5" xfId="44056"/>
    <cellStyle name="Percent 4 2 2 2 8" xfId="44057"/>
    <cellStyle name="Percent 4 2 2 2 8 2" xfId="44058"/>
    <cellStyle name="Percent 4 2 2 2 8 2 2" xfId="44059"/>
    <cellStyle name="Percent 4 2 2 2 8 2 2 2" xfId="44060"/>
    <cellStyle name="Percent 4 2 2 2 8 2 2 3" xfId="44061"/>
    <cellStyle name="Percent 4 2 2 2 8 2 3" xfId="44062"/>
    <cellStyle name="Percent 4 2 2 2 8 2 4" xfId="44063"/>
    <cellStyle name="Percent 4 2 2 2 8 3" xfId="44064"/>
    <cellStyle name="Percent 4 2 2 2 8 3 2" xfId="44065"/>
    <cellStyle name="Percent 4 2 2 2 8 3 3" xfId="44066"/>
    <cellStyle name="Percent 4 2 2 2 8 4" xfId="44067"/>
    <cellStyle name="Percent 4 2 2 2 8 5" xfId="44068"/>
    <cellStyle name="Percent 4 2 2 2 9" xfId="44069"/>
    <cellStyle name="Percent 4 2 2 2 9 2" xfId="44070"/>
    <cellStyle name="Percent 4 2 2 2 9 2 2" xfId="44071"/>
    <cellStyle name="Percent 4 2 2 2 9 2 3" xfId="44072"/>
    <cellStyle name="Percent 4 2 2 2 9 3" xfId="44073"/>
    <cellStyle name="Percent 4 2 2 2 9 4" xfId="44074"/>
    <cellStyle name="Percent 4 2 2 3" xfId="44075"/>
    <cellStyle name="Percent 4 2 2 3 10" xfId="44076"/>
    <cellStyle name="Percent 4 2 2 3 2" xfId="44077"/>
    <cellStyle name="Percent 4 2 2 3 2 2" xfId="44078"/>
    <cellStyle name="Percent 4 2 2 3 2 2 2" xfId="44079"/>
    <cellStyle name="Percent 4 2 2 3 2 2 2 2" xfId="44080"/>
    <cellStyle name="Percent 4 2 2 3 2 2 2 3" xfId="44081"/>
    <cellStyle name="Percent 4 2 2 3 2 2 3" xfId="44082"/>
    <cellStyle name="Percent 4 2 2 3 2 2 4" xfId="44083"/>
    <cellStyle name="Percent 4 2 2 3 2 3" xfId="44084"/>
    <cellStyle name="Percent 4 2 2 3 2 3 2" xfId="44085"/>
    <cellStyle name="Percent 4 2 2 3 2 3 3" xfId="44086"/>
    <cellStyle name="Percent 4 2 2 3 2 4" xfId="44087"/>
    <cellStyle name="Percent 4 2 2 3 2 5" xfId="44088"/>
    <cellStyle name="Percent 4 2 2 3 3" xfId="44089"/>
    <cellStyle name="Percent 4 2 2 3 3 2" xfId="44090"/>
    <cellStyle name="Percent 4 2 2 3 3 2 2" xfId="44091"/>
    <cellStyle name="Percent 4 2 2 3 3 2 2 2" xfId="44092"/>
    <cellStyle name="Percent 4 2 2 3 3 2 2 3" xfId="44093"/>
    <cellStyle name="Percent 4 2 2 3 3 2 3" xfId="44094"/>
    <cellStyle name="Percent 4 2 2 3 3 2 4" xfId="44095"/>
    <cellStyle name="Percent 4 2 2 3 3 3" xfId="44096"/>
    <cellStyle name="Percent 4 2 2 3 3 3 2" xfId="44097"/>
    <cellStyle name="Percent 4 2 2 3 3 3 3" xfId="44098"/>
    <cellStyle name="Percent 4 2 2 3 3 4" xfId="44099"/>
    <cellStyle name="Percent 4 2 2 3 3 5" xfId="44100"/>
    <cellStyle name="Percent 4 2 2 3 4" xfId="44101"/>
    <cellStyle name="Percent 4 2 2 3 4 2" xfId="44102"/>
    <cellStyle name="Percent 4 2 2 3 4 2 2" xfId="44103"/>
    <cellStyle name="Percent 4 2 2 3 4 2 2 2" xfId="44104"/>
    <cellStyle name="Percent 4 2 2 3 4 2 2 3" xfId="44105"/>
    <cellStyle name="Percent 4 2 2 3 4 2 3" xfId="44106"/>
    <cellStyle name="Percent 4 2 2 3 4 2 4" xfId="44107"/>
    <cellStyle name="Percent 4 2 2 3 4 3" xfId="44108"/>
    <cellStyle name="Percent 4 2 2 3 4 3 2" xfId="44109"/>
    <cellStyle name="Percent 4 2 2 3 4 3 3" xfId="44110"/>
    <cellStyle name="Percent 4 2 2 3 4 4" xfId="44111"/>
    <cellStyle name="Percent 4 2 2 3 4 5" xfId="44112"/>
    <cellStyle name="Percent 4 2 2 3 5" xfId="44113"/>
    <cellStyle name="Percent 4 2 2 3 5 2" xfId="44114"/>
    <cellStyle name="Percent 4 2 2 3 5 2 2" xfId="44115"/>
    <cellStyle name="Percent 4 2 2 3 5 2 2 2" xfId="44116"/>
    <cellStyle name="Percent 4 2 2 3 5 2 2 3" xfId="44117"/>
    <cellStyle name="Percent 4 2 2 3 5 2 3" xfId="44118"/>
    <cellStyle name="Percent 4 2 2 3 5 2 4" xfId="44119"/>
    <cellStyle name="Percent 4 2 2 3 5 3" xfId="44120"/>
    <cellStyle name="Percent 4 2 2 3 5 3 2" xfId="44121"/>
    <cellStyle name="Percent 4 2 2 3 5 3 3" xfId="44122"/>
    <cellStyle name="Percent 4 2 2 3 5 4" xfId="44123"/>
    <cellStyle name="Percent 4 2 2 3 5 5" xfId="44124"/>
    <cellStyle name="Percent 4 2 2 3 6" xfId="44125"/>
    <cellStyle name="Percent 4 2 2 3 6 2" xfId="44126"/>
    <cellStyle name="Percent 4 2 2 3 6 2 2" xfId="44127"/>
    <cellStyle name="Percent 4 2 2 3 6 2 3" xfId="44128"/>
    <cellStyle name="Percent 4 2 2 3 6 3" xfId="44129"/>
    <cellStyle name="Percent 4 2 2 3 6 4" xfId="44130"/>
    <cellStyle name="Percent 4 2 2 3 7" xfId="44131"/>
    <cellStyle name="Percent 4 2 2 3 7 2" xfId="44132"/>
    <cellStyle name="Percent 4 2 2 3 7 3" xfId="44133"/>
    <cellStyle name="Percent 4 2 2 3 8" xfId="44134"/>
    <cellStyle name="Percent 4 2 2 3 9" xfId="44135"/>
    <cellStyle name="Percent 4 2 2 4" xfId="44136"/>
    <cellStyle name="Percent 4 2 2 4 2" xfId="44137"/>
    <cellStyle name="Percent 4 2 2 4 2 2" xfId="44138"/>
    <cellStyle name="Percent 4 2 2 4 2 2 2" xfId="44139"/>
    <cellStyle name="Percent 4 2 2 4 2 2 2 2" xfId="44140"/>
    <cellStyle name="Percent 4 2 2 4 2 2 2 3" xfId="44141"/>
    <cellStyle name="Percent 4 2 2 4 2 2 3" xfId="44142"/>
    <cellStyle name="Percent 4 2 2 4 2 2 4" xfId="44143"/>
    <cellStyle name="Percent 4 2 2 4 2 3" xfId="44144"/>
    <cellStyle name="Percent 4 2 2 4 2 3 2" xfId="44145"/>
    <cellStyle name="Percent 4 2 2 4 2 3 3" xfId="44146"/>
    <cellStyle name="Percent 4 2 2 4 2 4" xfId="44147"/>
    <cellStyle name="Percent 4 2 2 4 2 5" xfId="44148"/>
    <cellStyle name="Percent 4 2 2 4 3" xfId="44149"/>
    <cellStyle name="Percent 4 2 2 4 3 2" xfId="44150"/>
    <cellStyle name="Percent 4 2 2 4 3 2 2" xfId="44151"/>
    <cellStyle name="Percent 4 2 2 4 3 2 2 2" xfId="44152"/>
    <cellStyle name="Percent 4 2 2 4 3 2 2 3" xfId="44153"/>
    <cellStyle name="Percent 4 2 2 4 3 2 3" xfId="44154"/>
    <cellStyle name="Percent 4 2 2 4 3 2 4" xfId="44155"/>
    <cellStyle name="Percent 4 2 2 4 3 3" xfId="44156"/>
    <cellStyle name="Percent 4 2 2 4 3 3 2" xfId="44157"/>
    <cellStyle name="Percent 4 2 2 4 3 3 3" xfId="44158"/>
    <cellStyle name="Percent 4 2 2 4 3 4" xfId="44159"/>
    <cellStyle name="Percent 4 2 2 4 3 5" xfId="44160"/>
    <cellStyle name="Percent 4 2 2 4 4" xfId="44161"/>
    <cellStyle name="Percent 4 2 2 4 4 2" xfId="44162"/>
    <cellStyle name="Percent 4 2 2 4 4 2 2" xfId="44163"/>
    <cellStyle name="Percent 4 2 2 4 4 2 2 2" xfId="44164"/>
    <cellStyle name="Percent 4 2 2 4 4 2 2 3" xfId="44165"/>
    <cellStyle name="Percent 4 2 2 4 4 2 3" xfId="44166"/>
    <cellStyle name="Percent 4 2 2 4 4 2 4" xfId="44167"/>
    <cellStyle name="Percent 4 2 2 4 4 3" xfId="44168"/>
    <cellStyle name="Percent 4 2 2 4 4 3 2" xfId="44169"/>
    <cellStyle name="Percent 4 2 2 4 4 3 3" xfId="44170"/>
    <cellStyle name="Percent 4 2 2 4 4 4" xfId="44171"/>
    <cellStyle name="Percent 4 2 2 4 4 5" xfId="44172"/>
    <cellStyle name="Percent 4 2 2 4 5" xfId="44173"/>
    <cellStyle name="Percent 4 2 2 4 5 2" xfId="44174"/>
    <cellStyle name="Percent 4 2 2 4 5 2 2" xfId="44175"/>
    <cellStyle name="Percent 4 2 2 4 5 2 3" xfId="44176"/>
    <cellStyle name="Percent 4 2 2 4 5 3" xfId="44177"/>
    <cellStyle name="Percent 4 2 2 4 5 4" xfId="44178"/>
    <cellStyle name="Percent 4 2 2 4 6" xfId="44179"/>
    <cellStyle name="Percent 4 2 2 4 6 2" xfId="44180"/>
    <cellStyle name="Percent 4 2 2 4 6 3" xfId="44181"/>
    <cellStyle name="Percent 4 2 2 4 7" xfId="44182"/>
    <cellStyle name="Percent 4 2 2 4 8" xfId="44183"/>
    <cellStyle name="Percent 4 2 2 4 9" xfId="44184"/>
    <cellStyle name="Percent 4 2 2 5" xfId="44185"/>
    <cellStyle name="Percent 4 2 2 5 2" xfId="44186"/>
    <cellStyle name="Percent 4 2 2 5 2 2" xfId="44187"/>
    <cellStyle name="Percent 4 2 2 5 2 2 2" xfId="44188"/>
    <cellStyle name="Percent 4 2 2 5 2 2 2 2" xfId="44189"/>
    <cellStyle name="Percent 4 2 2 5 2 2 2 3" xfId="44190"/>
    <cellStyle name="Percent 4 2 2 5 2 2 3" xfId="44191"/>
    <cellStyle name="Percent 4 2 2 5 2 2 4" xfId="44192"/>
    <cellStyle name="Percent 4 2 2 5 2 3" xfId="44193"/>
    <cellStyle name="Percent 4 2 2 5 2 3 2" xfId="44194"/>
    <cellStyle name="Percent 4 2 2 5 2 3 3" xfId="44195"/>
    <cellStyle name="Percent 4 2 2 5 2 4" xfId="44196"/>
    <cellStyle name="Percent 4 2 2 5 2 5" xfId="44197"/>
    <cellStyle name="Percent 4 2 2 5 3" xfId="44198"/>
    <cellStyle name="Percent 4 2 2 5 3 2" xfId="44199"/>
    <cellStyle name="Percent 4 2 2 5 3 2 2" xfId="44200"/>
    <cellStyle name="Percent 4 2 2 5 3 2 3" xfId="44201"/>
    <cellStyle name="Percent 4 2 2 5 3 3" xfId="44202"/>
    <cellStyle name="Percent 4 2 2 5 3 4" xfId="44203"/>
    <cellStyle name="Percent 4 2 2 5 4" xfId="44204"/>
    <cellStyle name="Percent 4 2 2 5 4 2" xfId="44205"/>
    <cellStyle name="Percent 4 2 2 5 4 3" xfId="44206"/>
    <cellStyle name="Percent 4 2 2 5 5" xfId="44207"/>
    <cellStyle name="Percent 4 2 2 5 6" xfId="44208"/>
    <cellStyle name="Percent 4 2 2 6" xfId="44209"/>
    <cellStyle name="Percent 4 2 2 6 2" xfId="44210"/>
    <cellStyle name="Percent 4 2 2 6 2 2" xfId="44211"/>
    <cellStyle name="Percent 4 2 2 6 2 2 2" xfId="44212"/>
    <cellStyle name="Percent 4 2 2 6 2 2 3" xfId="44213"/>
    <cellStyle name="Percent 4 2 2 6 2 3" xfId="44214"/>
    <cellStyle name="Percent 4 2 2 6 2 4" xfId="44215"/>
    <cellStyle name="Percent 4 2 2 6 3" xfId="44216"/>
    <cellStyle name="Percent 4 2 2 6 3 2" xfId="44217"/>
    <cellStyle name="Percent 4 2 2 6 3 3" xfId="44218"/>
    <cellStyle name="Percent 4 2 2 6 4" xfId="44219"/>
    <cellStyle name="Percent 4 2 2 6 5" xfId="44220"/>
    <cellStyle name="Percent 4 2 2 7" xfId="44221"/>
    <cellStyle name="Percent 4 2 2 7 2" xfId="44222"/>
    <cellStyle name="Percent 4 2 2 7 2 2" xfId="44223"/>
    <cellStyle name="Percent 4 2 2 7 2 2 2" xfId="44224"/>
    <cellStyle name="Percent 4 2 2 7 2 2 3" xfId="44225"/>
    <cellStyle name="Percent 4 2 2 7 2 3" xfId="44226"/>
    <cellStyle name="Percent 4 2 2 7 2 4" xfId="44227"/>
    <cellStyle name="Percent 4 2 2 7 3" xfId="44228"/>
    <cellStyle name="Percent 4 2 2 7 3 2" xfId="44229"/>
    <cellStyle name="Percent 4 2 2 7 3 3" xfId="44230"/>
    <cellStyle name="Percent 4 2 2 7 4" xfId="44231"/>
    <cellStyle name="Percent 4 2 2 7 5" xfId="44232"/>
    <cellStyle name="Percent 4 2 2 8" xfId="44233"/>
    <cellStyle name="Percent 4 2 2 8 2" xfId="44234"/>
    <cellStyle name="Percent 4 2 2 8 2 2" xfId="44235"/>
    <cellStyle name="Percent 4 2 2 8 2 2 2" xfId="44236"/>
    <cellStyle name="Percent 4 2 2 8 2 2 3" xfId="44237"/>
    <cellStyle name="Percent 4 2 2 8 2 3" xfId="44238"/>
    <cellStyle name="Percent 4 2 2 8 2 4" xfId="44239"/>
    <cellStyle name="Percent 4 2 2 8 3" xfId="44240"/>
    <cellStyle name="Percent 4 2 2 8 3 2" xfId="44241"/>
    <cellStyle name="Percent 4 2 2 8 3 3" xfId="44242"/>
    <cellStyle name="Percent 4 2 2 8 4" xfId="44243"/>
    <cellStyle name="Percent 4 2 2 8 5" xfId="44244"/>
    <cellStyle name="Percent 4 2 2 9" xfId="44245"/>
    <cellStyle name="Percent 4 2 2 9 2" xfId="44246"/>
    <cellStyle name="Percent 4 2 2 9 2 2" xfId="44247"/>
    <cellStyle name="Percent 4 2 2 9 2 2 2" xfId="44248"/>
    <cellStyle name="Percent 4 2 2 9 2 2 3" xfId="44249"/>
    <cellStyle name="Percent 4 2 2 9 2 3" xfId="44250"/>
    <cellStyle name="Percent 4 2 2 9 2 4" xfId="44251"/>
    <cellStyle name="Percent 4 2 2 9 3" xfId="44252"/>
    <cellStyle name="Percent 4 2 2 9 3 2" xfId="44253"/>
    <cellStyle name="Percent 4 2 2 9 3 3" xfId="44254"/>
    <cellStyle name="Percent 4 2 2 9 4" xfId="44255"/>
    <cellStyle name="Percent 4 2 2 9 5" xfId="44256"/>
    <cellStyle name="Percent 4 2 3" xfId="44257"/>
    <cellStyle name="Percent 4 2 3 10" xfId="44258"/>
    <cellStyle name="Percent 4 2 3 10 2" xfId="44259"/>
    <cellStyle name="Percent 4 2 3 10 2 2" xfId="44260"/>
    <cellStyle name="Percent 4 2 3 10 2 3" xfId="44261"/>
    <cellStyle name="Percent 4 2 3 10 3" xfId="44262"/>
    <cellStyle name="Percent 4 2 3 10 4" xfId="44263"/>
    <cellStyle name="Percent 4 2 3 11" xfId="44264"/>
    <cellStyle name="Percent 4 2 3 11 2" xfId="44265"/>
    <cellStyle name="Percent 4 2 3 11 2 2" xfId="44266"/>
    <cellStyle name="Percent 4 2 3 11 2 3" xfId="44267"/>
    <cellStyle name="Percent 4 2 3 11 3" xfId="44268"/>
    <cellStyle name="Percent 4 2 3 11 4" xfId="44269"/>
    <cellStyle name="Percent 4 2 3 12" xfId="44270"/>
    <cellStyle name="Percent 4 2 3 12 2" xfId="44271"/>
    <cellStyle name="Percent 4 2 3 12 3" xfId="44272"/>
    <cellStyle name="Percent 4 2 3 13" xfId="44273"/>
    <cellStyle name="Percent 4 2 3 14" xfId="44274"/>
    <cellStyle name="Percent 4 2 3 15" xfId="44275"/>
    <cellStyle name="Percent 4 2 3 2" xfId="44276"/>
    <cellStyle name="Percent 4 2 3 2 10" xfId="44277"/>
    <cellStyle name="Percent 4 2 3 2 2" xfId="44278"/>
    <cellStyle name="Percent 4 2 3 2 2 2" xfId="44279"/>
    <cellStyle name="Percent 4 2 3 2 2 2 2" xfId="44280"/>
    <cellStyle name="Percent 4 2 3 2 2 2 2 2" xfId="44281"/>
    <cellStyle name="Percent 4 2 3 2 2 2 2 3" xfId="44282"/>
    <cellStyle name="Percent 4 2 3 2 2 2 3" xfId="44283"/>
    <cellStyle name="Percent 4 2 3 2 2 2 4" xfId="44284"/>
    <cellStyle name="Percent 4 2 3 2 2 3" xfId="44285"/>
    <cellStyle name="Percent 4 2 3 2 2 3 2" xfId="44286"/>
    <cellStyle name="Percent 4 2 3 2 2 3 3" xfId="44287"/>
    <cellStyle name="Percent 4 2 3 2 2 4" xfId="44288"/>
    <cellStyle name="Percent 4 2 3 2 2 5" xfId="44289"/>
    <cellStyle name="Percent 4 2 3 2 3" xfId="44290"/>
    <cellStyle name="Percent 4 2 3 2 3 2" xfId="44291"/>
    <cellStyle name="Percent 4 2 3 2 3 2 2" xfId="44292"/>
    <cellStyle name="Percent 4 2 3 2 3 2 2 2" xfId="44293"/>
    <cellStyle name="Percent 4 2 3 2 3 2 2 3" xfId="44294"/>
    <cellStyle name="Percent 4 2 3 2 3 2 3" xfId="44295"/>
    <cellStyle name="Percent 4 2 3 2 3 2 4" xfId="44296"/>
    <cellStyle name="Percent 4 2 3 2 3 3" xfId="44297"/>
    <cellStyle name="Percent 4 2 3 2 3 3 2" xfId="44298"/>
    <cellStyle name="Percent 4 2 3 2 3 3 3" xfId="44299"/>
    <cellStyle name="Percent 4 2 3 2 3 4" xfId="44300"/>
    <cellStyle name="Percent 4 2 3 2 3 5" xfId="44301"/>
    <cellStyle name="Percent 4 2 3 2 4" xfId="44302"/>
    <cellStyle name="Percent 4 2 3 2 4 2" xfId="44303"/>
    <cellStyle name="Percent 4 2 3 2 4 2 2" xfId="44304"/>
    <cellStyle name="Percent 4 2 3 2 4 2 2 2" xfId="44305"/>
    <cellStyle name="Percent 4 2 3 2 4 2 2 3" xfId="44306"/>
    <cellStyle name="Percent 4 2 3 2 4 2 3" xfId="44307"/>
    <cellStyle name="Percent 4 2 3 2 4 2 4" xfId="44308"/>
    <cellStyle name="Percent 4 2 3 2 4 3" xfId="44309"/>
    <cellStyle name="Percent 4 2 3 2 4 3 2" xfId="44310"/>
    <cellStyle name="Percent 4 2 3 2 4 3 3" xfId="44311"/>
    <cellStyle name="Percent 4 2 3 2 4 4" xfId="44312"/>
    <cellStyle name="Percent 4 2 3 2 4 5" xfId="44313"/>
    <cellStyle name="Percent 4 2 3 2 5" xfId="44314"/>
    <cellStyle name="Percent 4 2 3 2 5 2" xfId="44315"/>
    <cellStyle name="Percent 4 2 3 2 5 2 2" xfId="44316"/>
    <cellStyle name="Percent 4 2 3 2 5 2 2 2" xfId="44317"/>
    <cellStyle name="Percent 4 2 3 2 5 2 2 3" xfId="44318"/>
    <cellStyle name="Percent 4 2 3 2 5 2 3" xfId="44319"/>
    <cellStyle name="Percent 4 2 3 2 5 2 4" xfId="44320"/>
    <cellStyle name="Percent 4 2 3 2 5 3" xfId="44321"/>
    <cellStyle name="Percent 4 2 3 2 5 3 2" xfId="44322"/>
    <cellStyle name="Percent 4 2 3 2 5 3 3" xfId="44323"/>
    <cellStyle name="Percent 4 2 3 2 5 4" xfId="44324"/>
    <cellStyle name="Percent 4 2 3 2 5 5" xfId="44325"/>
    <cellStyle name="Percent 4 2 3 2 6" xfId="44326"/>
    <cellStyle name="Percent 4 2 3 2 6 2" xfId="44327"/>
    <cellStyle name="Percent 4 2 3 2 6 2 2" xfId="44328"/>
    <cellStyle name="Percent 4 2 3 2 6 2 3" xfId="44329"/>
    <cellStyle name="Percent 4 2 3 2 6 3" xfId="44330"/>
    <cellStyle name="Percent 4 2 3 2 6 4" xfId="44331"/>
    <cellStyle name="Percent 4 2 3 2 7" xfId="44332"/>
    <cellStyle name="Percent 4 2 3 2 7 2" xfId="44333"/>
    <cellStyle name="Percent 4 2 3 2 7 3" xfId="44334"/>
    <cellStyle name="Percent 4 2 3 2 8" xfId="44335"/>
    <cellStyle name="Percent 4 2 3 2 9" xfId="44336"/>
    <cellStyle name="Percent 4 2 3 3" xfId="44337"/>
    <cellStyle name="Percent 4 2 3 3 2" xfId="44338"/>
    <cellStyle name="Percent 4 2 3 3 2 2" xfId="44339"/>
    <cellStyle name="Percent 4 2 3 3 2 2 2" xfId="44340"/>
    <cellStyle name="Percent 4 2 3 3 2 2 2 2" xfId="44341"/>
    <cellStyle name="Percent 4 2 3 3 2 2 2 3" xfId="44342"/>
    <cellStyle name="Percent 4 2 3 3 2 2 3" xfId="44343"/>
    <cellStyle name="Percent 4 2 3 3 2 2 4" xfId="44344"/>
    <cellStyle name="Percent 4 2 3 3 2 3" xfId="44345"/>
    <cellStyle name="Percent 4 2 3 3 2 3 2" xfId="44346"/>
    <cellStyle name="Percent 4 2 3 3 2 3 3" xfId="44347"/>
    <cellStyle name="Percent 4 2 3 3 2 4" xfId="44348"/>
    <cellStyle name="Percent 4 2 3 3 2 5" xfId="44349"/>
    <cellStyle name="Percent 4 2 3 3 3" xfId="44350"/>
    <cellStyle name="Percent 4 2 3 3 3 2" xfId="44351"/>
    <cellStyle name="Percent 4 2 3 3 3 2 2" xfId="44352"/>
    <cellStyle name="Percent 4 2 3 3 3 2 2 2" xfId="44353"/>
    <cellStyle name="Percent 4 2 3 3 3 2 2 3" xfId="44354"/>
    <cellStyle name="Percent 4 2 3 3 3 2 3" xfId="44355"/>
    <cellStyle name="Percent 4 2 3 3 3 2 4" xfId="44356"/>
    <cellStyle name="Percent 4 2 3 3 3 3" xfId="44357"/>
    <cellStyle name="Percent 4 2 3 3 3 3 2" xfId="44358"/>
    <cellStyle name="Percent 4 2 3 3 3 3 3" xfId="44359"/>
    <cellStyle name="Percent 4 2 3 3 3 4" xfId="44360"/>
    <cellStyle name="Percent 4 2 3 3 3 5" xfId="44361"/>
    <cellStyle name="Percent 4 2 3 3 4" xfId="44362"/>
    <cellStyle name="Percent 4 2 3 3 4 2" xfId="44363"/>
    <cellStyle name="Percent 4 2 3 3 4 2 2" xfId="44364"/>
    <cellStyle name="Percent 4 2 3 3 4 2 2 2" xfId="44365"/>
    <cellStyle name="Percent 4 2 3 3 4 2 2 3" xfId="44366"/>
    <cellStyle name="Percent 4 2 3 3 4 2 3" xfId="44367"/>
    <cellStyle name="Percent 4 2 3 3 4 2 4" xfId="44368"/>
    <cellStyle name="Percent 4 2 3 3 4 3" xfId="44369"/>
    <cellStyle name="Percent 4 2 3 3 4 3 2" xfId="44370"/>
    <cellStyle name="Percent 4 2 3 3 4 3 3" xfId="44371"/>
    <cellStyle name="Percent 4 2 3 3 4 4" xfId="44372"/>
    <cellStyle name="Percent 4 2 3 3 4 5" xfId="44373"/>
    <cellStyle name="Percent 4 2 3 3 5" xfId="44374"/>
    <cellStyle name="Percent 4 2 3 3 5 2" xfId="44375"/>
    <cellStyle name="Percent 4 2 3 3 5 2 2" xfId="44376"/>
    <cellStyle name="Percent 4 2 3 3 5 2 3" xfId="44377"/>
    <cellStyle name="Percent 4 2 3 3 5 3" xfId="44378"/>
    <cellStyle name="Percent 4 2 3 3 5 4" xfId="44379"/>
    <cellStyle name="Percent 4 2 3 3 6" xfId="44380"/>
    <cellStyle name="Percent 4 2 3 3 6 2" xfId="44381"/>
    <cellStyle name="Percent 4 2 3 3 6 3" xfId="44382"/>
    <cellStyle name="Percent 4 2 3 3 7" xfId="44383"/>
    <cellStyle name="Percent 4 2 3 3 8" xfId="44384"/>
    <cellStyle name="Percent 4 2 3 3 9" xfId="44385"/>
    <cellStyle name="Percent 4 2 3 4" xfId="44386"/>
    <cellStyle name="Percent 4 2 3 4 2" xfId="44387"/>
    <cellStyle name="Percent 4 2 3 4 2 2" xfId="44388"/>
    <cellStyle name="Percent 4 2 3 4 2 2 2" xfId="44389"/>
    <cellStyle name="Percent 4 2 3 4 2 2 2 2" xfId="44390"/>
    <cellStyle name="Percent 4 2 3 4 2 2 2 3" xfId="44391"/>
    <cellStyle name="Percent 4 2 3 4 2 2 3" xfId="44392"/>
    <cellStyle name="Percent 4 2 3 4 2 2 4" xfId="44393"/>
    <cellStyle name="Percent 4 2 3 4 2 3" xfId="44394"/>
    <cellStyle name="Percent 4 2 3 4 2 3 2" xfId="44395"/>
    <cellStyle name="Percent 4 2 3 4 2 3 3" xfId="44396"/>
    <cellStyle name="Percent 4 2 3 4 2 4" xfId="44397"/>
    <cellStyle name="Percent 4 2 3 4 2 5" xfId="44398"/>
    <cellStyle name="Percent 4 2 3 4 3" xfId="44399"/>
    <cellStyle name="Percent 4 2 3 4 3 2" xfId="44400"/>
    <cellStyle name="Percent 4 2 3 4 3 2 2" xfId="44401"/>
    <cellStyle name="Percent 4 2 3 4 3 2 3" xfId="44402"/>
    <cellStyle name="Percent 4 2 3 4 3 3" xfId="44403"/>
    <cellStyle name="Percent 4 2 3 4 3 4" xfId="44404"/>
    <cellStyle name="Percent 4 2 3 4 4" xfId="44405"/>
    <cellStyle name="Percent 4 2 3 4 4 2" xfId="44406"/>
    <cellStyle name="Percent 4 2 3 4 4 3" xfId="44407"/>
    <cellStyle name="Percent 4 2 3 4 5" xfId="44408"/>
    <cellStyle name="Percent 4 2 3 4 6" xfId="44409"/>
    <cellStyle name="Percent 4 2 3 5" xfId="44410"/>
    <cellStyle name="Percent 4 2 3 5 2" xfId="44411"/>
    <cellStyle name="Percent 4 2 3 5 2 2" xfId="44412"/>
    <cellStyle name="Percent 4 2 3 5 2 2 2" xfId="44413"/>
    <cellStyle name="Percent 4 2 3 5 2 2 3" xfId="44414"/>
    <cellStyle name="Percent 4 2 3 5 2 3" xfId="44415"/>
    <cellStyle name="Percent 4 2 3 5 2 4" xfId="44416"/>
    <cellStyle name="Percent 4 2 3 5 3" xfId="44417"/>
    <cellStyle name="Percent 4 2 3 5 3 2" xfId="44418"/>
    <cellStyle name="Percent 4 2 3 5 3 3" xfId="44419"/>
    <cellStyle name="Percent 4 2 3 5 4" xfId="44420"/>
    <cellStyle name="Percent 4 2 3 5 5" xfId="44421"/>
    <cellStyle name="Percent 4 2 3 6" xfId="44422"/>
    <cellStyle name="Percent 4 2 3 6 2" xfId="44423"/>
    <cellStyle name="Percent 4 2 3 6 2 2" xfId="44424"/>
    <cellStyle name="Percent 4 2 3 6 2 2 2" xfId="44425"/>
    <cellStyle name="Percent 4 2 3 6 2 2 3" xfId="44426"/>
    <cellStyle name="Percent 4 2 3 6 2 3" xfId="44427"/>
    <cellStyle name="Percent 4 2 3 6 2 4" xfId="44428"/>
    <cellStyle name="Percent 4 2 3 6 3" xfId="44429"/>
    <cellStyle name="Percent 4 2 3 6 3 2" xfId="44430"/>
    <cellStyle name="Percent 4 2 3 6 3 3" xfId="44431"/>
    <cellStyle name="Percent 4 2 3 6 4" xfId="44432"/>
    <cellStyle name="Percent 4 2 3 6 5" xfId="44433"/>
    <cellStyle name="Percent 4 2 3 7" xfId="44434"/>
    <cellStyle name="Percent 4 2 3 7 2" xfId="44435"/>
    <cellStyle name="Percent 4 2 3 7 2 2" xfId="44436"/>
    <cellStyle name="Percent 4 2 3 7 2 2 2" xfId="44437"/>
    <cellStyle name="Percent 4 2 3 7 2 2 3" xfId="44438"/>
    <cellStyle name="Percent 4 2 3 7 2 3" xfId="44439"/>
    <cellStyle name="Percent 4 2 3 7 2 4" xfId="44440"/>
    <cellStyle name="Percent 4 2 3 7 3" xfId="44441"/>
    <cellStyle name="Percent 4 2 3 7 3 2" xfId="44442"/>
    <cellStyle name="Percent 4 2 3 7 3 3" xfId="44443"/>
    <cellStyle name="Percent 4 2 3 7 4" xfId="44444"/>
    <cellStyle name="Percent 4 2 3 7 5" xfId="44445"/>
    <cellStyle name="Percent 4 2 3 8" xfId="44446"/>
    <cellStyle name="Percent 4 2 3 8 2" xfId="44447"/>
    <cellStyle name="Percent 4 2 3 8 2 2" xfId="44448"/>
    <cellStyle name="Percent 4 2 3 8 2 2 2" xfId="44449"/>
    <cellStyle name="Percent 4 2 3 8 2 2 3" xfId="44450"/>
    <cellStyle name="Percent 4 2 3 8 2 3" xfId="44451"/>
    <cellStyle name="Percent 4 2 3 8 2 4" xfId="44452"/>
    <cellStyle name="Percent 4 2 3 8 3" xfId="44453"/>
    <cellStyle name="Percent 4 2 3 8 3 2" xfId="44454"/>
    <cellStyle name="Percent 4 2 3 8 3 3" xfId="44455"/>
    <cellStyle name="Percent 4 2 3 8 4" xfId="44456"/>
    <cellStyle name="Percent 4 2 3 8 5" xfId="44457"/>
    <cellStyle name="Percent 4 2 3 9" xfId="44458"/>
    <cellStyle name="Percent 4 2 3 9 2" xfId="44459"/>
    <cellStyle name="Percent 4 2 3 9 2 2" xfId="44460"/>
    <cellStyle name="Percent 4 2 3 9 2 2 2" xfId="44461"/>
    <cellStyle name="Percent 4 2 3 9 2 2 3" xfId="44462"/>
    <cellStyle name="Percent 4 2 3 9 2 3" xfId="44463"/>
    <cellStyle name="Percent 4 2 3 9 2 4" xfId="44464"/>
    <cellStyle name="Percent 4 2 3 9 3" xfId="44465"/>
    <cellStyle name="Percent 4 2 3 9 3 2" xfId="44466"/>
    <cellStyle name="Percent 4 2 3 9 3 3" xfId="44467"/>
    <cellStyle name="Percent 4 2 3 9 4" xfId="44468"/>
    <cellStyle name="Percent 4 2 3 9 5" xfId="44469"/>
    <cellStyle name="Percent 4 2 4" xfId="44470"/>
    <cellStyle name="Percent 4 2 4 2" xfId="44471"/>
    <cellStyle name="Percent 4 2 4 2 2" xfId="44472"/>
    <cellStyle name="Percent 4 2 4 2 2 2" xfId="44473"/>
    <cellStyle name="Percent 4 2 4 2 2 2 2" xfId="44474"/>
    <cellStyle name="Percent 4 2 4 2 2 2 3" xfId="44475"/>
    <cellStyle name="Percent 4 2 4 2 2 3" xfId="44476"/>
    <cellStyle name="Percent 4 2 4 2 2 4" xfId="44477"/>
    <cellStyle name="Percent 4 2 4 2 3" xfId="44478"/>
    <cellStyle name="Percent 4 2 4 2 3 2" xfId="44479"/>
    <cellStyle name="Percent 4 2 4 2 3 3" xfId="44480"/>
    <cellStyle name="Percent 4 2 4 2 4" xfId="44481"/>
    <cellStyle name="Percent 4 2 4 2 5" xfId="44482"/>
    <cellStyle name="Percent 4 2 4 3" xfId="44483"/>
    <cellStyle name="Percent 4 2 4 3 2" xfId="44484"/>
    <cellStyle name="Percent 4 2 4 3 2 2" xfId="44485"/>
    <cellStyle name="Percent 4 2 4 3 2 2 2" xfId="44486"/>
    <cellStyle name="Percent 4 2 4 3 2 2 3" xfId="44487"/>
    <cellStyle name="Percent 4 2 4 3 2 3" xfId="44488"/>
    <cellStyle name="Percent 4 2 4 3 2 4" xfId="44489"/>
    <cellStyle name="Percent 4 2 4 3 3" xfId="44490"/>
    <cellStyle name="Percent 4 2 4 3 3 2" xfId="44491"/>
    <cellStyle name="Percent 4 2 4 3 3 3" xfId="44492"/>
    <cellStyle name="Percent 4 2 4 3 4" xfId="44493"/>
    <cellStyle name="Percent 4 2 4 3 5" xfId="44494"/>
    <cellStyle name="Percent 4 2 4 4" xfId="44495"/>
    <cellStyle name="Percent 4 2 4 4 2" xfId="44496"/>
    <cellStyle name="Percent 4 2 4 4 2 2" xfId="44497"/>
    <cellStyle name="Percent 4 2 4 4 2 2 2" xfId="44498"/>
    <cellStyle name="Percent 4 2 4 4 2 2 3" xfId="44499"/>
    <cellStyle name="Percent 4 2 4 4 2 3" xfId="44500"/>
    <cellStyle name="Percent 4 2 4 4 2 4" xfId="44501"/>
    <cellStyle name="Percent 4 2 4 4 3" xfId="44502"/>
    <cellStyle name="Percent 4 2 4 4 3 2" xfId="44503"/>
    <cellStyle name="Percent 4 2 4 4 3 3" xfId="44504"/>
    <cellStyle name="Percent 4 2 4 4 4" xfId="44505"/>
    <cellStyle name="Percent 4 2 4 4 5" xfId="44506"/>
    <cellStyle name="Percent 4 2 4 5" xfId="44507"/>
    <cellStyle name="Percent 4 2 4 5 2" xfId="44508"/>
    <cellStyle name="Percent 4 2 4 5 2 2" xfId="44509"/>
    <cellStyle name="Percent 4 2 4 5 2 2 2" xfId="44510"/>
    <cellStyle name="Percent 4 2 4 5 2 2 3" xfId="44511"/>
    <cellStyle name="Percent 4 2 4 5 2 3" xfId="44512"/>
    <cellStyle name="Percent 4 2 4 5 2 4" xfId="44513"/>
    <cellStyle name="Percent 4 2 4 5 3" xfId="44514"/>
    <cellStyle name="Percent 4 2 4 5 3 2" xfId="44515"/>
    <cellStyle name="Percent 4 2 4 5 3 3" xfId="44516"/>
    <cellStyle name="Percent 4 2 4 5 4" xfId="44517"/>
    <cellStyle name="Percent 4 2 4 5 5" xfId="44518"/>
    <cellStyle name="Percent 4 2 4 6" xfId="44519"/>
    <cellStyle name="Percent 4 2 4 6 2" xfId="44520"/>
    <cellStyle name="Percent 4 2 4 6 2 2" xfId="44521"/>
    <cellStyle name="Percent 4 2 4 6 2 2 2" xfId="44522"/>
    <cellStyle name="Percent 4 2 4 6 2 2 3" xfId="44523"/>
    <cellStyle name="Percent 4 2 4 6 2 3" xfId="44524"/>
    <cellStyle name="Percent 4 2 4 6 2 4" xfId="44525"/>
    <cellStyle name="Percent 4 2 4 6 3" xfId="44526"/>
    <cellStyle name="Percent 4 2 4 6 3 2" xfId="44527"/>
    <cellStyle name="Percent 4 2 4 6 3 3" xfId="44528"/>
    <cellStyle name="Percent 4 2 4 6 4" xfId="44529"/>
    <cellStyle name="Percent 4 2 4 6 5" xfId="44530"/>
    <cellStyle name="Percent 4 2 4 7" xfId="44531"/>
    <cellStyle name="Percent 4 2 4 7 2" xfId="44532"/>
    <cellStyle name="Percent 4 2 4 7 2 2" xfId="44533"/>
    <cellStyle name="Percent 4 2 4 7 2 3" xfId="44534"/>
    <cellStyle name="Percent 4 2 4 7 3" xfId="44535"/>
    <cellStyle name="Percent 4 2 4 7 4" xfId="44536"/>
    <cellStyle name="Percent 4 2 4 8" xfId="44537"/>
    <cellStyle name="Percent 4 2 5" xfId="44538"/>
    <cellStyle name="Percent 4 2 5 10" xfId="44539"/>
    <cellStyle name="Percent 4 2 5 2" xfId="44540"/>
    <cellStyle name="Percent 4 2 5 2 2" xfId="44541"/>
    <cellStyle name="Percent 4 2 5 2 2 2" xfId="44542"/>
    <cellStyle name="Percent 4 2 5 2 2 2 2" xfId="44543"/>
    <cellStyle name="Percent 4 2 5 2 2 2 3" xfId="44544"/>
    <cellStyle name="Percent 4 2 5 2 2 3" xfId="44545"/>
    <cellStyle name="Percent 4 2 5 2 2 4" xfId="44546"/>
    <cellStyle name="Percent 4 2 5 2 3" xfId="44547"/>
    <cellStyle name="Percent 4 2 5 2 3 2" xfId="44548"/>
    <cellStyle name="Percent 4 2 5 2 3 3" xfId="44549"/>
    <cellStyle name="Percent 4 2 5 2 4" xfId="44550"/>
    <cellStyle name="Percent 4 2 5 2 5" xfId="44551"/>
    <cellStyle name="Percent 4 2 5 3" xfId="44552"/>
    <cellStyle name="Percent 4 2 5 3 2" xfId="44553"/>
    <cellStyle name="Percent 4 2 5 3 2 2" xfId="44554"/>
    <cellStyle name="Percent 4 2 5 3 2 2 2" xfId="44555"/>
    <cellStyle name="Percent 4 2 5 3 2 2 3" xfId="44556"/>
    <cellStyle name="Percent 4 2 5 3 2 3" xfId="44557"/>
    <cellStyle name="Percent 4 2 5 3 2 4" xfId="44558"/>
    <cellStyle name="Percent 4 2 5 3 3" xfId="44559"/>
    <cellStyle name="Percent 4 2 5 3 3 2" xfId="44560"/>
    <cellStyle name="Percent 4 2 5 3 3 3" xfId="44561"/>
    <cellStyle name="Percent 4 2 5 3 4" xfId="44562"/>
    <cellStyle name="Percent 4 2 5 3 5" xfId="44563"/>
    <cellStyle name="Percent 4 2 5 4" xfId="44564"/>
    <cellStyle name="Percent 4 2 5 4 2" xfId="44565"/>
    <cellStyle name="Percent 4 2 5 4 2 2" xfId="44566"/>
    <cellStyle name="Percent 4 2 5 4 2 2 2" xfId="44567"/>
    <cellStyle name="Percent 4 2 5 4 2 2 3" xfId="44568"/>
    <cellStyle name="Percent 4 2 5 4 2 3" xfId="44569"/>
    <cellStyle name="Percent 4 2 5 4 2 4" xfId="44570"/>
    <cellStyle name="Percent 4 2 5 4 3" xfId="44571"/>
    <cellStyle name="Percent 4 2 5 4 3 2" xfId="44572"/>
    <cellStyle name="Percent 4 2 5 4 3 3" xfId="44573"/>
    <cellStyle name="Percent 4 2 5 4 4" xfId="44574"/>
    <cellStyle name="Percent 4 2 5 4 5" xfId="44575"/>
    <cellStyle name="Percent 4 2 5 5" xfId="44576"/>
    <cellStyle name="Percent 4 2 5 5 2" xfId="44577"/>
    <cellStyle name="Percent 4 2 5 5 2 2" xfId="44578"/>
    <cellStyle name="Percent 4 2 5 5 2 2 2" xfId="44579"/>
    <cellStyle name="Percent 4 2 5 5 2 2 3" xfId="44580"/>
    <cellStyle name="Percent 4 2 5 5 2 3" xfId="44581"/>
    <cellStyle name="Percent 4 2 5 5 2 4" xfId="44582"/>
    <cellStyle name="Percent 4 2 5 5 3" xfId="44583"/>
    <cellStyle name="Percent 4 2 5 5 3 2" xfId="44584"/>
    <cellStyle name="Percent 4 2 5 5 3 3" xfId="44585"/>
    <cellStyle name="Percent 4 2 5 5 4" xfId="44586"/>
    <cellStyle name="Percent 4 2 5 5 5" xfId="44587"/>
    <cellStyle name="Percent 4 2 5 6" xfId="44588"/>
    <cellStyle name="Percent 4 2 5 6 2" xfId="44589"/>
    <cellStyle name="Percent 4 2 5 6 2 2" xfId="44590"/>
    <cellStyle name="Percent 4 2 5 6 2 3" xfId="44591"/>
    <cellStyle name="Percent 4 2 5 6 3" xfId="44592"/>
    <cellStyle name="Percent 4 2 5 6 4" xfId="44593"/>
    <cellStyle name="Percent 4 2 5 7" xfId="44594"/>
    <cellStyle name="Percent 4 2 5 7 2" xfId="44595"/>
    <cellStyle name="Percent 4 2 5 7 3" xfId="44596"/>
    <cellStyle name="Percent 4 2 5 8" xfId="44597"/>
    <cellStyle name="Percent 4 2 5 9" xfId="44598"/>
    <cellStyle name="Percent 4 2 6" xfId="44599"/>
    <cellStyle name="Percent 4 2 6 10" xfId="44600"/>
    <cellStyle name="Percent 4 2 6 2" xfId="44601"/>
    <cellStyle name="Percent 4 2 6 2 2" xfId="44602"/>
    <cellStyle name="Percent 4 2 6 2 2 2" xfId="44603"/>
    <cellStyle name="Percent 4 2 6 2 2 2 2" xfId="44604"/>
    <cellStyle name="Percent 4 2 6 2 2 2 3" xfId="44605"/>
    <cellStyle name="Percent 4 2 6 2 2 3" xfId="44606"/>
    <cellStyle name="Percent 4 2 6 2 2 4" xfId="44607"/>
    <cellStyle name="Percent 4 2 6 2 3" xfId="44608"/>
    <cellStyle name="Percent 4 2 6 2 3 2" xfId="44609"/>
    <cellStyle name="Percent 4 2 6 2 3 3" xfId="44610"/>
    <cellStyle name="Percent 4 2 6 2 4" xfId="44611"/>
    <cellStyle name="Percent 4 2 6 2 5" xfId="44612"/>
    <cellStyle name="Percent 4 2 6 3" xfId="44613"/>
    <cellStyle name="Percent 4 2 6 3 2" xfId="44614"/>
    <cellStyle name="Percent 4 2 6 3 2 2" xfId="44615"/>
    <cellStyle name="Percent 4 2 6 3 2 2 2" xfId="44616"/>
    <cellStyle name="Percent 4 2 6 3 2 2 3" xfId="44617"/>
    <cellStyle name="Percent 4 2 6 3 2 3" xfId="44618"/>
    <cellStyle name="Percent 4 2 6 3 2 4" xfId="44619"/>
    <cellStyle name="Percent 4 2 6 3 3" xfId="44620"/>
    <cellStyle name="Percent 4 2 6 3 3 2" xfId="44621"/>
    <cellStyle name="Percent 4 2 6 3 3 3" xfId="44622"/>
    <cellStyle name="Percent 4 2 6 3 4" xfId="44623"/>
    <cellStyle name="Percent 4 2 6 3 5" xfId="44624"/>
    <cellStyle name="Percent 4 2 6 4" xfId="44625"/>
    <cellStyle name="Percent 4 2 6 4 2" xfId="44626"/>
    <cellStyle name="Percent 4 2 6 4 2 2" xfId="44627"/>
    <cellStyle name="Percent 4 2 6 4 2 2 2" xfId="44628"/>
    <cellStyle name="Percent 4 2 6 4 2 2 3" xfId="44629"/>
    <cellStyle name="Percent 4 2 6 4 2 3" xfId="44630"/>
    <cellStyle name="Percent 4 2 6 4 2 4" xfId="44631"/>
    <cellStyle name="Percent 4 2 6 4 3" xfId="44632"/>
    <cellStyle name="Percent 4 2 6 4 3 2" xfId="44633"/>
    <cellStyle name="Percent 4 2 6 4 3 3" xfId="44634"/>
    <cellStyle name="Percent 4 2 6 4 4" xfId="44635"/>
    <cellStyle name="Percent 4 2 6 4 5" xfId="44636"/>
    <cellStyle name="Percent 4 2 6 5" xfId="44637"/>
    <cellStyle name="Percent 4 2 6 5 2" xfId="44638"/>
    <cellStyle name="Percent 4 2 6 5 2 2" xfId="44639"/>
    <cellStyle name="Percent 4 2 6 5 2 2 2" xfId="44640"/>
    <cellStyle name="Percent 4 2 6 5 2 2 3" xfId="44641"/>
    <cellStyle name="Percent 4 2 6 5 2 3" xfId="44642"/>
    <cellStyle name="Percent 4 2 6 5 2 4" xfId="44643"/>
    <cellStyle name="Percent 4 2 6 5 3" xfId="44644"/>
    <cellStyle name="Percent 4 2 6 5 3 2" xfId="44645"/>
    <cellStyle name="Percent 4 2 6 5 3 3" xfId="44646"/>
    <cellStyle name="Percent 4 2 6 5 4" xfId="44647"/>
    <cellStyle name="Percent 4 2 6 5 5" xfId="44648"/>
    <cellStyle name="Percent 4 2 6 6" xfId="44649"/>
    <cellStyle name="Percent 4 2 6 6 2" xfId="44650"/>
    <cellStyle name="Percent 4 2 6 6 2 2" xfId="44651"/>
    <cellStyle name="Percent 4 2 6 6 2 3" xfId="44652"/>
    <cellStyle name="Percent 4 2 6 6 3" xfId="44653"/>
    <cellStyle name="Percent 4 2 6 6 4" xfId="44654"/>
    <cellStyle name="Percent 4 2 6 7" xfId="44655"/>
    <cellStyle name="Percent 4 2 6 7 2" xfId="44656"/>
    <cellStyle name="Percent 4 2 6 7 3" xfId="44657"/>
    <cellStyle name="Percent 4 2 6 8" xfId="44658"/>
    <cellStyle name="Percent 4 2 6 9" xfId="44659"/>
    <cellStyle name="Percent 4 2 7" xfId="44660"/>
    <cellStyle name="Percent 4 2 7 2" xfId="44661"/>
    <cellStyle name="Percent 4 2 7 2 2" xfId="44662"/>
    <cellStyle name="Percent 4 2 7 2 2 2" xfId="44663"/>
    <cellStyle name="Percent 4 2 7 2 2 2 2" xfId="44664"/>
    <cellStyle name="Percent 4 2 7 2 2 2 3" xfId="44665"/>
    <cellStyle name="Percent 4 2 7 2 2 3" xfId="44666"/>
    <cellStyle name="Percent 4 2 7 2 2 4" xfId="44667"/>
    <cellStyle name="Percent 4 2 7 2 3" xfId="44668"/>
    <cellStyle name="Percent 4 2 7 2 3 2" xfId="44669"/>
    <cellStyle name="Percent 4 2 7 2 3 3" xfId="44670"/>
    <cellStyle name="Percent 4 2 7 2 4" xfId="44671"/>
    <cellStyle name="Percent 4 2 7 2 5" xfId="44672"/>
    <cellStyle name="Percent 4 2 7 3" xfId="44673"/>
    <cellStyle name="Percent 4 2 7 3 2" xfId="44674"/>
    <cellStyle name="Percent 4 2 7 3 2 2" xfId="44675"/>
    <cellStyle name="Percent 4 2 7 3 2 2 2" xfId="44676"/>
    <cellStyle name="Percent 4 2 7 3 2 2 3" xfId="44677"/>
    <cellStyle name="Percent 4 2 7 3 2 3" xfId="44678"/>
    <cellStyle name="Percent 4 2 7 3 2 4" xfId="44679"/>
    <cellStyle name="Percent 4 2 7 3 3" xfId="44680"/>
    <cellStyle name="Percent 4 2 7 3 3 2" xfId="44681"/>
    <cellStyle name="Percent 4 2 7 3 3 3" xfId="44682"/>
    <cellStyle name="Percent 4 2 7 3 4" xfId="44683"/>
    <cellStyle name="Percent 4 2 7 3 5" xfId="44684"/>
    <cellStyle name="Percent 4 2 7 4" xfId="44685"/>
    <cellStyle name="Percent 4 2 7 4 2" xfId="44686"/>
    <cellStyle name="Percent 4 2 7 4 2 2" xfId="44687"/>
    <cellStyle name="Percent 4 2 7 4 2 3" xfId="44688"/>
    <cellStyle name="Percent 4 2 7 4 3" xfId="44689"/>
    <cellStyle name="Percent 4 2 7 4 4" xfId="44690"/>
    <cellStyle name="Percent 4 2 7 5" xfId="44691"/>
    <cellStyle name="Percent 4 2 7 5 2" xfId="44692"/>
    <cellStyle name="Percent 4 2 7 5 3" xfId="44693"/>
    <cellStyle name="Percent 4 2 7 6" xfId="44694"/>
    <cellStyle name="Percent 4 2 7 7" xfId="44695"/>
    <cellStyle name="Percent 4 2 7 8" xfId="44696"/>
    <cellStyle name="Percent 4 2 8" xfId="44697"/>
    <cellStyle name="Percent 4 2 8 2" xfId="44698"/>
    <cellStyle name="Percent 4 2 8 2 2" xfId="44699"/>
    <cellStyle name="Percent 4 2 8 2 2 2" xfId="44700"/>
    <cellStyle name="Percent 4 2 8 2 2 3" xfId="44701"/>
    <cellStyle name="Percent 4 2 8 2 3" xfId="44702"/>
    <cellStyle name="Percent 4 2 8 2 4" xfId="44703"/>
    <cellStyle name="Percent 4 2 8 3" xfId="44704"/>
    <cellStyle name="Percent 4 2 8 3 2" xfId="44705"/>
    <cellStyle name="Percent 4 2 8 3 3" xfId="44706"/>
    <cellStyle name="Percent 4 2 8 4" xfId="44707"/>
    <cellStyle name="Percent 4 2 8 5" xfId="44708"/>
    <cellStyle name="Percent 4 2 8 6" xfId="44709"/>
    <cellStyle name="Percent 4 2 8 7" xfId="44710"/>
    <cellStyle name="Percent 4 2 9" xfId="44711"/>
    <cellStyle name="Percent 4 2 9 2" xfId="44712"/>
    <cellStyle name="Percent 4 2 9 2 2" xfId="44713"/>
    <cellStyle name="Percent 4 2 9 2 2 2" xfId="44714"/>
    <cellStyle name="Percent 4 2 9 2 2 3" xfId="44715"/>
    <cellStyle name="Percent 4 2 9 2 3" xfId="44716"/>
    <cellStyle name="Percent 4 2 9 2 4" xfId="44717"/>
    <cellStyle name="Percent 4 2 9 3" xfId="44718"/>
    <cellStyle name="Percent 4 2 9 3 2" xfId="44719"/>
    <cellStyle name="Percent 4 2 9 3 3" xfId="44720"/>
    <cellStyle name="Percent 4 2 9 4" xfId="44721"/>
    <cellStyle name="Percent 4 2 9 5" xfId="44722"/>
    <cellStyle name="Percent 4 20" xfId="44723"/>
    <cellStyle name="Percent 4 21" xfId="44724"/>
    <cellStyle name="Percent 4 22" xfId="44725"/>
    <cellStyle name="Percent 4 3" xfId="44726"/>
    <cellStyle name="Percent 4 3 10" xfId="44727"/>
    <cellStyle name="Percent 4 3 10 2" xfId="44728"/>
    <cellStyle name="Percent 4 3 10 2 2" xfId="44729"/>
    <cellStyle name="Percent 4 3 10 2 2 2" xfId="44730"/>
    <cellStyle name="Percent 4 3 10 2 2 3" xfId="44731"/>
    <cellStyle name="Percent 4 3 10 2 3" xfId="44732"/>
    <cellStyle name="Percent 4 3 10 2 4" xfId="44733"/>
    <cellStyle name="Percent 4 3 10 3" xfId="44734"/>
    <cellStyle name="Percent 4 3 10 3 2" xfId="44735"/>
    <cellStyle name="Percent 4 3 10 3 3" xfId="44736"/>
    <cellStyle name="Percent 4 3 10 4" xfId="44737"/>
    <cellStyle name="Percent 4 3 10 5" xfId="44738"/>
    <cellStyle name="Percent 4 3 11" xfId="44739"/>
    <cellStyle name="Percent 4 3 11 2" xfId="44740"/>
    <cellStyle name="Percent 4 3 11 2 2" xfId="44741"/>
    <cellStyle name="Percent 4 3 11 2 3" xfId="44742"/>
    <cellStyle name="Percent 4 3 11 3" xfId="44743"/>
    <cellStyle name="Percent 4 3 11 4" xfId="44744"/>
    <cellStyle name="Percent 4 3 12" xfId="44745"/>
    <cellStyle name="Percent 4 3 12 2" xfId="44746"/>
    <cellStyle name="Percent 4 3 12 2 2" xfId="44747"/>
    <cellStyle name="Percent 4 3 12 2 3" xfId="44748"/>
    <cellStyle name="Percent 4 3 12 3" xfId="44749"/>
    <cellStyle name="Percent 4 3 12 4" xfId="44750"/>
    <cellStyle name="Percent 4 3 13" xfId="44751"/>
    <cellStyle name="Percent 4 3 13 2" xfId="44752"/>
    <cellStyle name="Percent 4 3 13 3" xfId="44753"/>
    <cellStyle name="Percent 4 3 14" xfId="44754"/>
    <cellStyle name="Percent 4 3 15" xfId="44755"/>
    <cellStyle name="Percent 4 3 16" xfId="44756"/>
    <cellStyle name="Percent 4 3 2" xfId="44757"/>
    <cellStyle name="Percent 4 3 2 10" xfId="44758"/>
    <cellStyle name="Percent 4 3 2 10 2" xfId="44759"/>
    <cellStyle name="Percent 4 3 2 10 2 2" xfId="44760"/>
    <cellStyle name="Percent 4 3 2 10 2 3" xfId="44761"/>
    <cellStyle name="Percent 4 3 2 10 3" xfId="44762"/>
    <cellStyle name="Percent 4 3 2 10 4" xfId="44763"/>
    <cellStyle name="Percent 4 3 2 11" xfId="44764"/>
    <cellStyle name="Percent 4 3 2 11 2" xfId="44765"/>
    <cellStyle name="Percent 4 3 2 11 3" xfId="44766"/>
    <cellStyle name="Percent 4 3 2 12" xfId="44767"/>
    <cellStyle name="Percent 4 3 2 13" xfId="44768"/>
    <cellStyle name="Percent 4 3 2 14" xfId="44769"/>
    <cellStyle name="Percent 4 3 2 2" xfId="44770"/>
    <cellStyle name="Percent 4 3 2 2 10" xfId="44771"/>
    <cellStyle name="Percent 4 3 2 2 2" xfId="44772"/>
    <cellStyle name="Percent 4 3 2 2 2 2" xfId="44773"/>
    <cellStyle name="Percent 4 3 2 2 2 2 2" xfId="44774"/>
    <cellStyle name="Percent 4 3 2 2 2 2 2 2" xfId="44775"/>
    <cellStyle name="Percent 4 3 2 2 2 2 2 3" xfId="44776"/>
    <cellStyle name="Percent 4 3 2 2 2 2 3" xfId="44777"/>
    <cellStyle name="Percent 4 3 2 2 2 2 4" xfId="44778"/>
    <cellStyle name="Percent 4 3 2 2 2 3" xfId="44779"/>
    <cellStyle name="Percent 4 3 2 2 2 3 2" xfId="44780"/>
    <cellStyle name="Percent 4 3 2 2 2 3 3" xfId="44781"/>
    <cellStyle name="Percent 4 3 2 2 2 4" xfId="44782"/>
    <cellStyle name="Percent 4 3 2 2 2 5" xfId="44783"/>
    <cellStyle name="Percent 4 3 2 2 3" xfId="44784"/>
    <cellStyle name="Percent 4 3 2 2 3 2" xfId="44785"/>
    <cellStyle name="Percent 4 3 2 2 3 2 2" xfId="44786"/>
    <cellStyle name="Percent 4 3 2 2 3 2 2 2" xfId="44787"/>
    <cellStyle name="Percent 4 3 2 2 3 2 2 3" xfId="44788"/>
    <cellStyle name="Percent 4 3 2 2 3 2 3" xfId="44789"/>
    <cellStyle name="Percent 4 3 2 2 3 2 4" xfId="44790"/>
    <cellStyle name="Percent 4 3 2 2 3 3" xfId="44791"/>
    <cellStyle name="Percent 4 3 2 2 3 3 2" xfId="44792"/>
    <cellStyle name="Percent 4 3 2 2 3 3 3" xfId="44793"/>
    <cellStyle name="Percent 4 3 2 2 3 4" xfId="44794"/>
    <cellStyle name="Percent 4 3 2 2 3 5" xfId="44795"/>
    <cellStyle name="Percent 4 3 2 2 4" xfId="44796"/>
    <cellStyle name="Percent 4 3 2 2 4 2" xfId="44797"/>
    <cellStyle name="Percent 4 3 2 2 4 2 2" xfId="44798"/>
    <cellStyle name="Percent 4 3 2 2 4 2 2 2" xfId="44799"/>
    <cellStyle name="Percent 4 3 2 2 4 2 2 3" xfId="44800"/>
    <cellStyle name="Percent 4 3 2 2 4 2 3" xfId="44801"/>
    <cellStyle name="Percent 4 3 2 2 4 2 4" xfId="44802"/>
    <cellStyle name="Percent 4 3 2 2 4 3" xfId="44803"/>
    <cellStyle name="Percent 4 3 2 2 4 3 2" xfId="44804"/>
    <cellStyle name="Percent 4 3 2 2 4 3 3" xfId="44805"/>
    <cellStyle name="Percent 4 3 2 2 4 4" xfId="44806"/>
    <cellStyle name="Percent 4 3 2 2 4 5" xfId="44807"/>
    <cellStyle name="Percent 4 3 2 2 5" xfId="44808"/>
    <cellStyle name="Percent 4 3 2 2 5 2" xfId="44809"/>
    <cellStyle name="Percent 4 3 2 2 5 2 2" xfId="44810"/>
    <cellStyle name="Percent 4 3 2 2 5 2 2 2" xfId="44811"/>
    <cellStyle name="Percent 4 3 2 2 5 2 2 3" xfId="44812"/>
    <cellStyle name="Percent 4 3 2 2 5 2 3" xfId="44813"/>
    <cellStyle name="Percent 4 3 2 2 5 2 4" xfId="44814"/>
    <cellStyle name="Percent 4 3 2 2 5 3" xfId="44815"/>
    <cellStyle name="Percent 4 3 2 2 5 3 2" xfId="44816"/>
    <cellStyle name="Percent 4 3 2 2 5 3 3" xfId="44817"/>
    <cellStyle name="Percent 4 3 2 2 5 4" xfId="44818"/>
    <cellStyle name="Percent 4 3 2 2 5 5" xfId="44819"/>
    <cellStyle name="Percent 4 3 2 2 6" xfId="44820"/>
    <cellStyle name="Percent 4 3 2 2 6 2" xfId="44821"/>
    <cellStyle name="Percent 4 3 2 2 6 2 2" xfId="44822"/>
    <cellStyle name="Percent 4 3 2 2 6 2 3" xfId="44823"/>
    <cellStyle name="Percent 4 3 2 2 6 3" xfId="44824"/>
    <cellStyle name="Percent 4 3 2 2 6 4" xfId="44825"/>
    <cellStyle name="Percent 4 3 2 2 7" xfId="44826"/>
    <cellStyle name="Percent 4 3 2 2 7 2" xfId="44827"/>
    <cellStyle name="Percent 4 3 2 2 7 3" xfId="44828"/>
    <cellStyle name="Percent 4 3 2 2 8" xfId="44829"/>
    <cellStyle name="Percent 4 3 2 2 9" xfId="44830"/>
    <cellStyle name="Percent 4 3 2 3" xfId="44831"/>
    <cellStyle name="Percent 4 3 2 3 2" xfId="44832"/>
    <cellStyle name="Percent 4 3 2 3 2 2" xfId="44833"/>
    <cellStyle name="Percent 4 3 2 3 2 2 2" xfId="44834"/>
    <cellStyle name="Percent 4 3 2 3 2 2 2 2" xfId="44835"/>
    <cellStyle name="Percent 4 3 2 3 2 2 2 3" xfId="44836"/>
    <cellStyle name="Percent 4 3 2 3 2 2 3" xfId="44837"/>
    <cellStyle name="Percent 4 3 2 3 2 2 4" xfId="44838"/>
    <cellStyle name="Percent 4 3 2 3 2 3" xfId="44839"/>
    <cellStyle name="Percent 4 3 2 3 2 3 2" xfId="44840"/>
    <cellStyle name="Percent 4 3 2 3 2 3 3" xfId="44841"/>
    <cellStyle name="Percent 4 3 2 3 2 4" xfId="44842"/>
    <cellStyle name="Percent 4 3 2 3 2 5" xfId="44843"/>
    <cellStyle name="Percent 4 3 2 3 3" xfId="44844"/>
    <cellStyle name="Percent 4 3 2 3 3 2" xfId="44845"/>
    <cellStyle name="Percent 4 3 2 3 3 2 2" xfId="44846"/>
    <cellStyle name="Percent 4 3 2 3 3 2 3" xfId="44847"/>
    <cellStyle name="Percent 4 3 2 3 3 3" xfId="44848"/>
    <cellStyle name="Percent 4 3 2 3 3 4" xfId="44849"/>
    <cellStyle name="Percent 4 3 2 3 4" xfId="44850"/>
    <cellStyle name="Percent 4 3 2 3 4 2" xfId="44851"/>
    <cellStyle name="Percent 4 3 2 3 4 3" xfId="44852"/>
    <cellStyle name="Percent 4 3 2 3 5" xfId="44853"/>
    <cellStyle name="Percent 4 3 2 3 6" xfId="44854"/>
    <cellStyle name="Percent 4 3 2 4" xfId="44855"/>
    <cellStyle name="Percent 4 3 2 4 2" xfId="44856"/>
    <cellStyle name="Percent 4 3 2 4 2 2" xfId="44857"/>
    <cellStyle name="Percent 4 3 2 4 2 2 2" xfId="44858"/>
    <cellStyle name="Percent 4 3 2 4 2 2 3" xfId="44859"/>
    <cellStyle name="Percent 4 3 2 4 2 3" xfId="44860"/>
    <cellStyle name="Percent 4 3 2 4 2 4" xfId="44861"/>
    <cellStyle name="Percent 4 3 2 4 3" xfId="44862"/>
    <cellStyle name="Percent 4 3 2 4 3 2" xfId="44863"/>
    <cellStyle name="Percent 4 3 2 4 3 3" xfId="44864"/>
    <cellStyle name="Percent 4 3 2 4 4" xfId="44865"/>
    <cellStyle name="Percent 4 3 2 4 5" xfId="44866"/>
    <cellStyle name="Percent 4 3 2 5" xfId="44867"/>
    <cellStyle name="Percent 4 3 2 5 2" xfId="44868"/>
    <cellStyle name="Percent 4 3 2 5 2 2" xfId="44869"/>
    <cellStyle name="Percent 4 3 2 5 2 2 2" xfId="44870"/>
    <cellStyle name="Percent 4 3 2 5 2 2 3" xfId="44871"/>
    <cellStyle name="Percent 4 3 2 5 2 3" xfId="44872"/>
    <cellStyle name="Percent 4 3 2 5 2 4" xfId="44873"/>
    <cellStyle name="Percent 4 3 2 5 3" xfId="44874"/>
    <cellStyle name="Percent 4 3 2 5 3 2" xfId="44875"/>
    <cellStyle name="Percent 4 3 2 5 3 3" xfId="44876"/>
    <cellStyle name="Percent 4 3 2 5 4" xfId="44877"/>
    <cellStyle name="Percent 4 3 2 5 5" xfId="44878"/>
    <cellStyle name="Percent 4 3 2 6" xfId="44879"/>
    <cellStyle name="Percent 4 3 2 6 2" xfId="44880"/>
    <cellStyle name="Percent 4 3 2 6 2 2" xfId="44881"/>
    <cellStyle name="Percent 4 3 2 6 2 2 2" xfId="44882"/>
    <cellStyle name="Percent 4 3 2 6 2 2 3" xfId="44883"/>
    <cellStyle name="Percent 4 3 2 6 2 3" xfId="44884"/>
    <cellStyle name="Percent 4 3 2 6 2 4" xfId="44885"/>
    <cellStyle name="Percent 4 3 2 6 3" xfId="44886"/>
    <cellStyle name="Percent 4 3 2 6 3 2" xfId="44887"/>
    <cellStyle name="Percent 4 3 2 6 3 3" xfId="44888"/>
    <cellStyle name="Percent 4 3 2 6 4" xfId="44889"/>
    <cellStyle name="Percent 4 3 2 6 5" xfId="44890"/>
    <cellStyle name="Percent 4 3 2 7" xfId="44891"/>
    <cellStyle name="Percent 4 3 2 7 2" xfId="44892"/>
    <cellStyle name="Percent 4 3 2 7 2 2" xfId="44893"/>
    <cellStyle name="Percent 4 3 2 7 2 2 2" xfId="44894"/>
    <cellStyle name="Percent 4 3 2 7 2 2 3" xfId="44895"/>
    <cellStyle name="Percent 4 3 2 7 2 3" xfId="44896"/>
    <cellStyle name="Percent 4 3 2 7 2 4" xfId="44897"/>
    <cellStyle name="Percent 4 3 2 7 3" xfId="44898"/>
    <cellStyle name="Percent 4 3 2 7 3 2" xfId="44899"/>
    <cellStyle name="Percent 4 3 2 7 3 3" xfId="44900"/>
    <cellStyle name="Percent 4 3 2 7 4" xfId="44901"/>
    <cellStyle name="Percent 4 3 2 7 5" xfId="44902"/>
    <cellStyle name="Percent 4 3 2 8" xfId="44903"/>
    <cellStyle name="Percent 4 3 2 8 2" xfId="44904"/>
    <cellStyle name="Percent 4 3 2 8 2 2" xfId="44905"/>
    <cellStyle name="Percent 4 3 2 8 2 2 2" xfId="44906"/>
    <cellStyle name="Percent 4 3 2 8 2 2 3" xfId="44907"/>
    <cellStyle name="Percent 4 3 2 8 2 3" xfId="44908"/>
    <cellStyle name="Percent 4 3 2 8 2 4" xfId="44909"/>
    <cellStyle name="Percent 4 3 2 8 3" xfId="44910"/>
    <cellStyle name="Percent 4 3 2 8 3 2" xfId="44911"/>
    <cellStyle name="Percent 4 3 2 8 3 3" xfId="44912"/>
    <cellStyle name="Percent 4 3 2 8 4" xfId="44913"/>
    <cellStyle name="Percent 4 3 2 8 5" xfId="44914"/>
    <cellStyle name="Percent 4 3 2 9" xfId="44915"/>
    <cellStyle name="Percent 4 3 2 9 2" xfId="44916"/>
    <cellStyle name="Percent 4 3 2 9 2 2" xfId="44917"/>
    <cellStyle name="Percent 4 3 2 9 2 3" xfId="44918"/>
    <cellStyle name="Percent 4 3 2 9 3" xfId="44919"/>
    <cellStyle name="Percent 4 3 2 9 4" xfId="44920"/>
    <cellStyle name="Percent 4 3 3" xfId="44921"/>
    <cellStyle name="Percent 4 3 3 10" xfId="44922"/>
    <cellStyle name="Percent 4 3 3 2" xfId="44923"/>
    <cellStyle name="Percent 4 3 3 2 2" xfId="44924"/>
    <cellStyle name="Percent 4 3 3 2 2 2" xfId="44925"/>
    <cellStyle name="Percent 4 3 3 2 2 2 2" xfId="44926"/>
    <cellStyle name="Percent 4 3 3 2 2 2 3" xfId="44927"/>
    <cellStyle name="Percent 4 3 3 2 2 3" xfId="44928"/>
    <cellStyle name="Percent 4 3 3 2 2 4" xfId="44929"/>
    <cellStyle name="Percent 4 3 3 2 3" xfId="44930"/>
    <cellStyle name="Percent 4 3 3 2 3 2" xfId="44931"/>
    <cellStyle name="Percent 4 3 3 2 3 3" xfId="44932"/>
    <cellStyle name="Percent 4 3 3 2 4" xfId="44933"/>
    <cellStyle name="Percent 4 3 3 2 5" xfId="44934"/>
    <cellStyle name="Percent 4 3 3 3" xfId="44935"/>
    <cellStyle name="Percent 4 3 3 3 2" xfId="44936"/>
    <cellStyle name="Percent 4 3 3 3 2 2" xfId="44937"/>
    <cellStyle name="Percent 4 3 3 3 2 2 2" xfId="44938"/>
    <cellStyle name="Percent 4 3 3 3 2 2 3" xfId="44939"/>
    <cellStyle name="Percent 4 3 3 3 2 3" xfId="44940"/>
    <cellStyle name="Percent 4 3 3 3 2 4" xfId="44941"/>
    <cellStyle name="Percent 4 3 3 3 3" xfId="44942"/>
    <cellStyle name="Percent 4 3 3 3 3 2" xfId="44943"/>
    <cellStyle name="Percent 4 3 3 3 3 3" xfId="44944"/>
    <cellStyle name="Percent 4 3 3 3 4" xfId="44945"/>
    <cellStyle name="Percent 4 3 3 3 5" xfId="44946"/>
    <cellStyle name="Percent 4 3 3 4" xfId="44947"/>
    <cellStyle name="Percent 4 3 3 4 2" xfId="44948"/>
    <cellStyle name="Percent 4 3 3 4 2 2" xfId="44949"/>
    <cellStyle name="Percent 4 3 3 4 2 2 2" xfId="44950"/>
    <cellStyle name="Percent 4 3 3 4 2 2 3" xfId="44951"/>
    <cellStyle name="Percent 4 3 3 4 2 3" xfId="44952"/>
    <cellStyle name="Percent 4 3 3 4 2 4" xfId="44953"/>
    <cellStyle name="Percent 4 3 3 4 3" xfId="44954"/>
    <cellStyle name="Percent 4 3 3 4 3 2" xfId="44955"/>
    <cellStyle name="Percent 4 3 3 4 3 3" xfId="44956"/>
    <cellStyle name="Percent 4 3 3 4 4" xfId="44957"/>
    <cellStyle name="Percent 4 3 3 4 5" xfId="44958"/>
    <cellStyle name="Percent 4 3 3 5" xfId="44959"/>
    <cellStyle name="Percent 4 3 3 5 2" xfId="44960"/>
    <cellStyle name="Percent 4 3 3 5 2 2" xfId="44961"/>
    <cellStyle name="Percent 4 3 3 5 2 2 2" xfId="44962"/>
    <cellStyle name="Percent 4 3 3 5 2 2 3" xfId="44963"/>
    <cellStyle name="Percent 4 3 3 5 2 3" xfId="44964"/>
    <cellStyle name="Percent 4 3 3 5 2 4" xfId="44965"/>
    <cellStyle name="Percent 4 3 3 5 3" xfId="44966"/>
    <cellStyle name="Percent 4 3 3 5 3 2" xfId="44967"/>
    <cellStyle name="Percent 4 3 3 5 3 3" xfId="44968"/>
    <cellStyle name="Percent 4 3 3 5 4" xfId="44969"/>
    <cellStyle name="Percent 4 3 3 5 5" xfId="44970"/>
    <cellStyle name="Percent 4 3 3 6" xfId="44971"/>
    <cellStyle name="Percent 4 3 3 6 2" xfId="44972"/>
    <cellStyle name="Percent 4 3 3 6 2 2" xfId="44973"/>
    <cellStyle name="Percent 4 3 3 6 2 3" xfId="44974"/>
    <cellStyle name="Percent 4 3 3 6 3" xfId="44975"/>
    <cellStyle name="Percent 4 3 3 6 4" xfId="44976"/>
    <cellStyle name="Percent 4 3 3 7" xfId="44977"/>
    <cellStyle name="Percent 4 3 3 7 2" xfId="44978"/>
    <cellStyle name="Percent 4 3 3 7 3" xfId="44979"/>
    <cellStyle name="Percent 4 3 3 8" xfId="44980"/>
    <cellStyle name="Percent 4 3 3 9" xfId="44981"/>
    <cellStyle name="Percent 4 3 4" xfId="44982"/>
    <cellStyle name="Percent 4 3 4 2" xfId="44983"/>
    <cellStyle name="Percent 4 3 4 2 2" xfId="44984"/>
    <cellStyle name="Percent 4 3 4 2 2 2" xfId="44985"/>
    <cellStyle name="Percent 4 3 4 2 2 2 2" xfId="44986"/>
    <cellStyle name="Percent 4 3 4 2 2 2 3" xfId="44987"/>
    <cellStyle name="Percent 4 3 4 2 2 3" xfId="44988"/>
    <cellStyle name="Percent 4 3 4 2 2 4" xfId="44989"/>
    <cellStyle name="Percent 4 3 4 2 3" xfId="44990"/>
    <cellStyle name="Percent 4 3 4 2 3 2" xfId="44991"/>
    <cellStyle name="Percent 4 3 4 2 3 3" xfId="44992"/>
    <cellStyle name="Percent 4 3 4 2 4" xfId="44993"/>
    <cellStyle name="Percent 4 3 4 2 5" xfId="44994"/>
    <cellStyle name="Percent 4 3 4 3" xfId="44995"/>
    <cellStyle name="Percent 4 3 4 3 2" xfId="44996"/>
    <cellStyle name="Percent 4 3 4 3 2 2" xfId="44997"/>
    <cellStyle name="Percent 4 3 4 3 2 2 2" xfId="44998"/>
    <cellStyle name="Percent 4 3 4 3 2 2 3" xfId="44999"/>
    <cellStyle name="Percent 4 3 4 3 2 3" xfId="45000"/>
    <cellStyle name="Percent 4 3 4 3 2 4" xfId="45001"/>
    <cellStyle name="Percent 4 3 4 3 3" xfId="45002"/>
    <cellStyle name="Percent 4 3 4 3 3 2" xfId="45003"/>
    <cellStyle name="Percent 4 3 4 3 3 3" xfId="45004"/>
    <cellStyle name="Percent 4 3 4 3 4" xfId="45005"/>
    <cellStyle name="Percent 4 3 4 3 5" xfId="45006"/>
    <cellStyle name="Percent 4 3 4 4" xfId="45007"/>
    <cellStyle name="Percent 4 3 4 4 2" xfId="45008"/>
    <cellStyle name="Percent 4 3 4 4 2 2" xfId="45009"/>
    <cellStyle name="Percent 4 3 4 4 2 2 2" xfId="45010"/>
    <cellStyle name="Percent 4 3 4 4 2 2 3" xfId="45011"/>
    <cellStyle name="Percent 4 3 4 4 2 3" xfId="45012"/>
    <cellStyle name="Percent 4 3 4 4 2 4" xfId="45013"/>
    <cellStyle name="Percent 4 3 4 4 3" xfId="45014"/>
    <cellStyle name="Percent 4 3 4 4 3 2" xfId="45015"/>
    <cellStyle name="Percent 4 3 4 4 3 3" xfId="45016"/>
    <cellStyle name="Percent 4 3 4 4 4" xfId="45017"/>
    <cellStyle name="Percent 4 3 4 4 5" xfId="45018"/>
    <cellStyle name="Percent 4 3 4 5" xfId="45019"/>
    <cellStyle name="Percent 4 3 4 5 2" xfId="45020"/>
    <cellStyle name="Percent 4 3 4 5 2 2" xfId="45021"/>
    <cellStyle name="Percent 4 3 4 5 2 3" xfId="45022"/>
    <cellStyle name="Percent 4 3 4 5 3" xfId="45023"/>
    <cellStyle name="Percent 4 3 4 5 4" xfId="45024"/>
    <cellStyle name="Percent 4 3 4 6" xfId="45025"/>
    <cellStyle name="Percent 4 3 4 6 2" xfId="45026"/>
    <cellStyle name="Percent 4 3 4 6 3" xfId="45027"/>
    <cellStyle name="Percent 4 3 4 7" xfId="45028"/>
    <cellStyle name="Percent 4 3 4 8" xfId="45029"/>
    <cellStyle name="Percent 4 3 4 9" xfId="45030"/>
    <cellStyle name="Percent 4 3 5" xfId="45031"/>
    <cellStyle name="Percent 4 3 5 2" xfId="45032"/>
    <cellStyle name="Percent 4 3 5 2 2" xfId="45033"/>
    <cellStyle name="Percent 4 3 5 2 2 2" xfId="45034"/>
    <cellStyle name="Percent 4 3 5 2 2 2 2" xfId="45035"/>
    <cellStyle name="Percent 4 3 5 2 2 2 3" xfId="45036"/>
    <cellStyle name="Percent 4 3 5 2 2 3" xfId="45037"/>
    <cellStyle name="Percent 4 3 5 2 2 4" xfId="45038"/>
    <cellStyle name="Percent 4 3 5 2 3" xfId="45039"/>
    <cellStyle name="Percent 4 3 5 2 3 2" xfId="45040"/>
    <cellStyle name="Percent 4 3 5 2 3 3" xfId="45041"/>
    <cellStyle name="Percent 4 3 5 2 4" xfId="45042"/>
    <cellStyle name="Percent 4 3 5 2 5" xfId="45043"/>
    <cellStyle name="Percent 4 3 5 3" xfId="45044"/>
    <cellStyle name="Percent 4 3 5 3 2" xfId="45045"/>
    <cellStyle name="Percent 4 3 5 3 2 2" xfId="45046"/>
    <cellStyle name="Percent 4 3 5 3 2 3" xfId="45047"/>
    <cellStyle name="Percent 4 3 5 3 3" xfId="45048"/>
    <cellStyle name="Percent 4 3 5 3 4" xfId="45049"/>
    <cellStyle name="Percent 4 3 5 4" xfId="45050"/>
    <cellStyle name="Percent 4 3 5 4 2" xfId="45051"/>
    <cellStyle name="Percent 4 3 5 4 3" xfId="45052"/>
    <cellStyle name="Percent 4 3 5 5" xfId="45053"/>
    <cellStyle name="Percent 4 3 5 6" xfId="45054"/>
    <cellStyle name="Percent 4 3 6" xfId="45055"/>
    <cellStyle name="Percent 4 3 6 2" xfId="45056"/>
    <cellStyle name="Percent 4 3 6 2 2" xfId="45057"/>
    <cellStyle name="Percent 4 3 6 2 2 2" xfId="45058"/>
    <cellStyle name="Percent 4 3 6 2 2 3" xfId="45059"/>
    <cellStyle name="Percent 4 3 6 2 3" xfId="45060"/>
    <cellStyle name="Percent 4 3 6 2 4" xfId="45061"/>
    <cellStyle name="Percent 4 3 6 3" xfId="45062"/>
    <cellStyle name="Percent 4 3 6 3 2" xfId="45063"/>
    <cellStyle name="Percent 4 3 6 3 3" xfId="45064"/>
    <cellStyle name="Percent 4 3 6 4" xfId="45065"/>
    <cellStyle name="Percent 4 3 6 5" xfId="45066"/>
    <cellStyle name="Percent 4 3 7" xfId="45067"/>
    <cellStyle name="Percent 4 3 7 2" xfId="45068"/>
    <cellStyle name="Percent 4 3 7 2 2" xfId="45069"/>
    <cellStyle name="Percent 4 3 7 2 2 2" xfId="45070"/>
    <cellStyle name="Percent 4 3 7 2 2 3" xfId="45071"/>
    <cellStyle name="Percent 4 3 7 2 3" xfId="45072"/>
    <cellStyle name="Percent 4 3 7 2 4" xfId="45073"/>
    <cellStyle name="Percent 4 3 7 3" xfId="45074"/>
    <cellStyle name="Percent 4 3 7 3 2" xfId="45075"/>
    <cellStyle name="Percent 4 3 7 3 3" xfId="45076"/>
    <cellStyle name="Percent 4 3 7 4" xfId="45077"/>
    <cellStyle name="Percent 4 3 7 5" xfId="45078"/>
    <cellStyle name="Percent 4 3 8" xfId="45079"/>
    <cellStyle name="Percent 4 3 8 2" xfId="45080"/>
    <cellStyle name="Percent 4 3 8 2 2" xfId="45081"/>
    <cellStyle name="Percent 4 3 8 2 2 2" xfId="45082"/>
    <cellStyle name="Percent 4 3 8 2 2 3" xfId="45083"/>
    <cellStyle name="Percent 4 3 8 2 3" xfId="45084"/>
    <cellStyle name="Percent 4 3 8 2 4" xfId="45085"/>
    <cellStyle name="Percent 4 3 8 3" xfId="45086"/>
    <cellStyle name="Percent 4 3 8 3 2" xfId="45087"/>
    <cellStyle name="Percent 4 3 8 3 3" xfId="45088"/>
    <cellStyle name="Percent 4 3 8 4" xfId="45089"/>
    <cellStyle name="Percent 4 3 8 5" xfId="45090"/>
    <cellStyle name="Percent 4 3 9" xfId="45091"/>
    <cellStyle name="Percent 4 3 9 2" xfId="45092"/>
    <cellStyle name="Percent 4 3 9 2 2" xfId="45093"/>
    <cellStyle name="Percent 4 3 9 2 2 2" xfId="45094"/>
    <cellStyle name="Percent 4 3 9 2 2 3" xfId="45095"/>
    <cellStyle name="Percent 4 3 9 2 3" xfId="45096"/>
    <cellStyle name="Percent 4 3 9 2 4" xfId="45097"/>
    <cellStyle name="Percent 4 3 9 3" xfId="45098"/>
    <cellStyle name="Percent 4 3 9 3 2" xfId="45099"/>
    <cellStyle name="Percent 4 3 9 3 3" xfId="45100"/>
    <cellStyle name="Percent 4 3 9 4" xfId="45101"/>
    <cellStyle name="Percent 4 3 9 5" xfId="45102"/>
    <cellStyle name="Percent 4 4" xfId="45103"/>
    <cellStyle name="Percent 4 4 10" xfId="45104"/>
    <cellStyle name="Percent 4 4 10 2" xfId="45105"/>
    <cellStyle name="Percent 4 4 10 2 2" xfId="45106"/>
    <cellStyle name="Percent 4 4 10 2 3" xfId="45107"/>
    <cellStyle name="Percent 4 4 10 3" xfId="45108"/>
    <cellStyle name="Percent 4 4 10 4" xfId="45109"/>
    <cellStyle name="Percent 4 4 11" xfId="45110"/>
    <cellStyle name="Percent 4 4 11 2" xfId="45111"/>
    <cellStyle name="Percent 4 4 11 2 2" xfId="45112"/>
    <cellStyle name="Percent 4 4 11 2 3" xfId="45113"/>
    <cellStyle name="Percent 4 4 11 3" xfId="45114"/>
    <cellStyle name="Percent 4 4 11 4" xfId="45115"/>
    <cellStyle name="Percent 4 4 12" xfId="45116"/>
    <cellStyle name="Percent 4 4 12 2" xfId="45117"/>
    <cellStyle name="Percent 4 4 12 3" xfId="45118"/>
    <cellStyle name="Percent 4 4 13" xfId="45119"/>
    <cellStyle name="Percent 4 4 14" xfId="45120"/>
    <cellStyle name="Percent 4 4 15" xfId="45121"/>
    <cellStyle name="Percent 4 4 2" xfId="45122"/>
    <cellStyle name="Percent 4 4 2 10" xfId="45123"/>
    <cellStyle name="Percent 4 4 2 2" xfId="45124"/>
    <cellStyle name="Percent 4 4 2 2 2" xfId="45125"/>
    <cellStyle name="Percent 4 4 2 2 2 2" xfId="45126"/>
    <cellStyle name="Percent 4 4 2 2 2 2 2" xfId="45127"/>
    <cellStyle name="Percent 4 4 2 2 2 2 3" xfId="45128"/>
    <cellStyle name="Percent 4 4 2 2 2 3" xfId="45129"/>
    <cellStyle name="Percent 4 4 2 2 2 4" xfId="45130"/>
    <cellStyle name="Percent 4 4 2 2 3" xfId="45131"/>
    <cellStyle name="Percent 4 4 2 2 3 2" xfId="45132"/>
    <cellStyle name="Percent 4 4 2 2 3 3" xfId="45133"/>
    <cellStyle name="Percent 4 4 2 2 4" xfId="45134"/>
    <cellStyle name="Percent 4 4 2 2 5" xfId="45135"/>
    <cellStyle name="Percent 4 4 2 3" xfId="45136"/>
    <cellStyle name="Percent 4 4 2 3 2" xfId="45137"/>
    <cellStyle name="Percent 4 4 2 3 2 2" xfId="45138"/>
    <cellStyle name="Percent 4 4 2 3 2 2 2" xfId="45139"/>
    <cellStyle name="Percent 4 4 2 3 2 2 3" xfId="45140"/>
    <cellStyle name="Percent 4 4 2 3 2 3" xfId="45141"/>
    <cellStyle name="Percent 4 4 2 3 2 4" xfId="45142"/>
    <cellStyle name="Percent 4 4 2 3 3" xfId="45143"/>
    <cellStyle name="Percent 4 4 2 3 3 2" xfId="45144"/>
    <cellStyle name="Percent 4 4 2 3 3 3" xfId="45145"/>
    <cellStyle name="Percent 4 4 2 3 4" xfId="45146"/>
    <cellStyle name="Percent 4 4 2 3 5" xfId="45147"/>
    <cellStyle name="Percent 4 4 2 4" xfId="45148"/>
    <cellStyle name="Percent 4 4 2 4 2" xfId="45149"/>
    <cellStyle name="Percent 4 4 2 4 2 2" xfId="45150"/>
    <cellStyle name="Percent 4 4 2 4 2 2 2" xfId="45151"/>
    <cellStyle name="Percent 4 4 2 4 2 2 3" xfId="45152"/>
    <cellStyle name="Percent 4 4 2 4 2 3" xfId="45153"/>
    <cellStyle name="Percent 4 4 2 4 2 4" xfId="45154"/>
    <cellStyle name="Percent 4 4 2 4 3" xfId="45155"/>
    <cellStyle name="Percent 4 4 2 4 3 2" xfId="45156"/>
    <cellStyle name="Percent 4 4 2 4 3 3" xfId="45157"/>
    <cellStyle name="Percent 4 4 2 4 4" xfId="45158"/>
    <cellStyle name="Percent 4 4 2 4 5" xfId="45159"/>
    <cellStyle name="Percent 4 4 2 5" xfId="45160"/>
    <cellStyle name="Percent 4 4 2 5 2" xfId="45161"/>
    <cellStyle name="Percent 4 4 2 5 2 2" xfId="45162"/>
    <cellStyle name="Percent 4 4 2 5 2 2 2" xfId="45163"/>
    <cellStyle name="Percent 4 4 2 5 2 2 3" xfId="45164"/>
    <cellStyle name="Percent 4 4 2 5 2 3" xfId="45165"/>
    <cellStyle name="Percent 4 4 2 5 2 4" xfId="45166"/>
    <cellStyle name="Percent 4 4 2 5 3" xfId="45167"/>
    <cellStyle name="Percent 4 4 2 5 3 2" xfId="45168"/>
    <cellStyle name="Percent 4 4 2 5 3 3" xfId="45169"/>
    <cellStyle name="Percent 4 4 2 5 4" xfId="45170"/>
    <cellStyle name="Percent 4 4 2 5 5" xfId="45171"/>
    <cellStyle name="Percent 4 4 2 6" xfId="45172"/>
    <cellStyle name="Percent 4 4 2 6 2" xfId="45173"/>
    <cellStyle name="Percent 4 4 2 6 2 2" xfId="45174"/>
    <cellStyle name="Percent 4 4 2 6 2 3" xfId="45175"/>
    <cellStyle name="Percent 4 4 2 6 3" xfId="45176"/>
    <cellStyle name="Percent 4 4 2 6 4" xfId="45177"/>
    <cellStyle name="Percent 4 4 2 7" xfId="45178"/>
    <cellStyle name="Percent 4 4 2 7 2" xfId="45179"/>
    <cellStyle name="Percent 4 4 2 7 3" xfId="45180"/>
    <cellStyle name="Percent 4 4 2 8" xfId="45181"/>
    <cellStyle name="Percent 4 4 2 9" xfId="45182"/>
    <cellStyle name="Percent 4 4 3" xfId="45183"/>
    <cellStyle name="Percent 4 4 3 2" xfId="45184"/>
    <cellStyle name="Percent 4 4 3 2 2" xfId="45185"/>
    <cellStyle name="Percent 4 4 3 2 2 2" xfId="45186"/>
    <cellStyle name="Percent 4 4 3 2 2 2 2" xfId="45187"/>
    <cellStyle name="Percent 4 4 3 2 2 2 3" xfId="45188"/>
    <cellStyle name="Percent 4 4 3 2 2 3" xfId="45189"/>
    <cellStyle name="Percent 4 4 3 2 2 4" xfId="45190"/>
    <cellStyle name="Percent 4 4 3 2 3" xfId="45191"/>
    <cellStyle name="Percent 4 4 3 2 3 2" xfId="45192"/>
    <cellStyle name="Percent 4 4 3 2 3 3" xfId="45193"/>
    <cellStyle name="Percent 4 4 3 2 4" xfId="45194"/>
    <cellStyle name="Percent 4 4 3 2 5" xfId="45195"/>
    <cellStyle name="Percent 4 4 3 3" xfId="45196"/>
    <cellStyle name="Percent 4 4 3 3 2" xfId="45197"/>
    <cellStyle name="Percent 4 4 3 3 2 2" xfId="45198"/>
    <cellStyle name="Percent 4 4 3 3 2 2 2" xfId="45199"/>
    <cellStyle name="Percent 4 4 3 3 2 2 3" xfId="45200"/>
    <cellStyle name="Percent 4 4 3 3 2 3" xfId="45201"/>
    <cellStyle name="Percent 4 4 3 3 2 4" xfId="45202"/>
    <cellStyle name="Percent 4 4 3 3 3" xfId="45203"/>
    <cellStyle name="Percent 4 4 3 3 3 2" xfId="45204"/>
    <cellStyle name="Percent 4 4 3 3 3 3" xfId="45205"/>
    <cellStyle name="Percent 4 4 3 3 4" xfId="45206"/>
    <cellStyle name="Percent 4 4 3 3 5" xfId="45207"/>
    <cellStyle name="Percent 4 4 3 4" xfId="45208"/>
    <cellStyle name="Percent 4 4 3 4 2" xfId="45209"/>
    <cellStyle name="Percent 4 4 3 4 2 2" xfId="45210"/>
    <cellStyle name="Percent 4 4 3 4 2 2 2" xfId="45211"/>
    <cellStyle name="Percent 4 4 3 4 2 2 3" xfId="45212"/>
    <cellStyle name="Percent 4 4 3 4 2 3" xfId="45213"/>
    <cellStyle name="Percent 4 4 3 4 2 4" xfId="45214"/>
    <cellStyle name="Percent 4 4 3 4 3" xfId="45215"/>
    <cellStyle name="Percent 4 4 3 4 3 2" xfId="45216"/>
    <cellStyle name="Percent 4 4 3 4 3 3" xfId="45217"/>
    <cellStyle name="Percent 4 4 3 4 4" xfId="45218"/>
    <cellStyle name="Percent 4 4 3 4 5" xfId="45219"/>
    <cellStyle name="Percent 4 4 3 5" xfId="45220"/>
    <cellStyle name="Percent 4 4 3 5 2" xfId="45221"/>
    <cellStyle name="Percent 4 4 3 5 2 2" xfId="45222"/>
    <cellStyle name="Percent 4 4 3 5 2 3" xfId="45223"/>
    <cellStyle name="Percent 4 4 3 5 3" xfId="45224"/>
    <cellStyle name="Percent 4 4 3 5 4" xfId="45225"/>
    <cellStyle name="Percent 4 4 3 6" xfId="45226"/>
    <cellStyle name="Percent 4 4 3 6 2" xfId="45227"/>
    <cellStyle name="Percent 4 4 3 6 3" xfId="45228"/>
    <cellStyle name="Percent 4 4 3 7" xfId="45229"/>
    <cellStyle name="Percent 4 4 3 8" xfId="45230"/>
    <cellStyle name="Percent 4 4 3 9" xfId="45231"/>
    <cellStyle name="Percent 4 4 4" xfId="45232"/>
    <cellStyle name="Percent 4 4 4 2" xfId="45233"/>
    <cellStyle name="Percent 4 4 4 2 2" xfId="45234"/>
    <cellStyle name="Percent 4 4 4 2 2 2" xfId="45235"/>
    <cellStyle name="Percent 4 4 4 2 2 2 2" xfId="45236"/>
    <cellStyle name="Percent 4 4 4 2 2 2 3" xfId="45237"/>
    <cellStyle name="Percent 4 4 4 2 2 3" xfId="45238"/>
    <cellStyle name="Percent 4 4 4 2 2 4" xfId="45239"/>
    <cellStyle name="Percent 4 4 4 2 3" xfId="45240"/>
    <cellStyle name="Percent 4 4 4 2 3 2" xfId="45241"/>
    <cellStyle name="Percent 4 4 4 2 3 3" xfId="45242"/>
    <cellStyle name="Percent 4 4 4 2 4" xfId="45243"/>
    <cellStyle name="Percent 4 4 4 2 5" xfId="45244"/>
    <cellStyle name="Percent 4 4 4 3" xfId="45245"/>
    <cellStyle name="Percent 4 4 4 3 2" xfId="45246"/>
    <cellStyle name="Percent 4 4 4 3 2 2" xfId="45247"/>
    <cellStyle name="Percent 4 4 4 3 2 3" xfId="45248"/>
    <cellStyle name="Percent 4 4 4 3 3" xfId="45249"/>
    <cellStyle name="Percent 4 4 4 3 4" xfId="45250"/>
    <cellStyle name="Percent 4 4 4 4" xfId="45251"/>
    <cellStyle name="Percent 4 4 4 4 2" xfId="45252"/>
    <cellStyle name="Percent 4 4 4 4 3" xfId="45253"/>
    <cellStyle name="Percent 4 4 4 5" xfId="45254"/>
    <cellStyle name="Percent 4 4 4 6" xfId="45255"/>
    <cellStyle name="Percent 4 4 5" xfId="45256"/>
    <cellStyle name="Percent 4 4 5 2" xfId="45257"/>
    <cellStyle name="Percent 4 4 5 2 2" xfId="45258"/>
    <cellStyle name="Percent 4 4 5 2 2 2" xfId="45259"/>
    <cellStyle name="Percent 4 4 5 2 2 3" xfId="45260"/>
    <cellStyle name="Percent 4 4 5 2 3" xfId="45261"/>
    <cellStyle name="Percent 4 4 5 2 4" xfId="45262"/>
    <cellStyle name="Percent 4 4 5 3" xfId="45263"/>
    <cellStyle name="Percent 4 4 5 3 2" xfId="45264"/>
    <cellStyle name="Percent 4 4 5 3 3" xfId="45265"/>
    <cellStyle name="Percent 4 4 5 4" xfId="45266"/>
    <cellStyle name="Percent 4 4 5 5" xfId="45267"/>
    <cellStyle name="Percent 4 4 6" xfId="45268"/>
    <cellStyle name="Percent 4 4 6 2" xfId="45269"/>
    <cellStyle name="Percent 4 4 6 2 2" xfId="45270"/>
    <cellStyle name="Percent 4 4 6 2 2 2" xfId="45271"/>
    <cellStyle name="Percent 4 4 6 2 2 3" xfId="45272"/>
    <cellStyle name="Percent 4 4 6 2 3" xfId="45273"/>
    <cellStyle name="Percent 4 4 6 2 4" xfId="45274"/>
    <cellStyle name="Percent 4 4 6 3" xfId="45275"/>
    <cellStyle name="Percent 4 4 6 3 2" xfId="45276"/>
    <cellStyle name="Percent 4 4 6 3 3" xfId="45277"/>
    <cellStyle name="Percent 4 4 6 4" xfId="45278"/>
    <cellStyle name="Percent 4 4 6 5" xfId="45279"/>
    <cellStyle name="Percent 4 4 7" xfId="45280"/>
    <cellStyle name="Percent 4 4 7 2" xfId="45281"/>
    <cellStyle name="Percent 4 4 7 2 2" xfId="45282"/>
    <cellStyle name="Percent 4 4 7 2 2 2" xfId="45283"/>
    <cellStyle name="Percent 4 4 7 2 2 3" xfId="45284"/>
    <cellStyle name="Percent 4 4 7 2 3" xfId="45285"/>
    <cellStyle name="Percent 4 4 7 2 4" xfId="45286"/>
    <cellStyle name="Percent 4 4 7 3" xfId="45287"/>
    <cellStyle name="Percent 4 4 7 3 2" xfId="45288"/>
    <cellStyle name="Percent 4 4 7 3 3" xfId="45289"/>
    <cellStyle name="Percent 4 4 7 4" xfId="45290"/>
    <cellStyle name="Percent 4 4 7 5" xfId="45291"/>
    <cellStyle name="Percent 4 4 8" xfId="45292"/>
    <cellStyle name="Percent 4 4 8 2" xfId="45293"/>
    <cellStyle name="Percent 4 4 8 2 2" xfId="45294"/>
    <cellStyle name="Percent 4 4 8 2 2 2" xfId="45295"/>
    <cellStyle name="Percent 4 4 8 2 2 3" xfId="45296"/>
    <cellStyle name="Percent 4 4 8 2 3" xfId="45297"/>
    <cellStyle name="Percent 4 4 8 2 4" xfId="45298"/>
    <cellStyle name="Percent 4 4 8 3" xfId="45299"/>
    <cellStyle name="Percent 4 4 8 3 2" xfId="45300"/>
    <cellStyle name="Percent 4 4 8 3 3" xfId="45301"/>
    <cellStyle name="Percent 4 4 8 4" xfId="45302"/>
    <cellStyle name="Percent 4 4 8 5" xfId="45303"/>
    <cellStyle name="Percent 4 4 9" xfId="45304"/>
    <cellStyle name="Percent 4 4 9 2" xfId="45305"/>
    <cellStyle name="Percent 4 4 9 2 2" xfId="45306"/>
    <cellStyle name="Percent 4 4 9 2 2 2" xfId="45307"/>
    <cellStyle name="Percent 4 4 9 2 2 3" xfId="45308"/>
    <cellStyle name="Percent 4 4 9 2 3" xfId="45309"/>
    <cellStyle name="Percent 4 4 9 2 4" xfId="45310"/>
    <cellStyle name="Percent 4 4 9 3" xfId="45311"/>
    <cellStyle name="Percent 4 4 9 3 2" xfId="45312"/>
    <cellStyle name="Percent 4 4 9 3 3" xfId="45313"/>
    <cellStyle name="Percent 4 4 9 4" xfId="45314"/>
    <cellStyle name="Percent 4 4 9 5" xfId="45315"/>
    <cellStyle name="Percent 4 5" xfId="45316"/>
    <cellStyle name="Percent 4 5 10" xfId="45317"/>
    <cellStyle name="Percent 4 5 11" xfId="45318"/>
    <cellStyle name="Percent 4 5 2" xfId="45319"/>
    <cellStyle name="Percent 4 5 2 2" xfId="45320"/>
    <cellStyle name="Percent 4 5 2 2 2" xfId="45321"/>
    <cellStyle name="Percent 4 5 2 2 2 2" xfId="45322"/>
    <cellStyle name="Percent 4 5 2 2 2 2 2" xfId="45323"/>
    <cellStyle name="Percent 4 5 2 2 2 2 3" xfId="45324"/>
    <cellStyle name="Percent 4 5 2 2 2 3" xfId="45325"/>
    <cellStyle name="Percent 4 5 2 2 2 4" xfId="45326"/>
    <cellStyle name="Percent 4 5 2 2 3" xfId="45327"/>
    <cellStyle name="Percent 4 5 2 2 3 2" xfId="45328"/>
    <cellStyle name="Percent 4 5 2 2 3 3" xfId="45329"/>
    <cellStyle name="Percent 4 5 2 2 4" xfId="45330"/>
    <cellStyle name="Percent 4 5 2 2 5" xfId="45331"/>
    <cellStyle name="Percent 4 5 2 3" xfId="45332"/>
    <cellStyle name="Percent 4 5 2 3 2" xfId="45333"/>
    <cellStyle name="Percent 4 5 2 3 2 2" xfId="45334"/>
    <cellStyle name="Percent 4 5 2 3 2 3" xfId="45335"/>
    <cellStyle name="Percent 4 5 2 3 3" xfId="45336"/>
    <cellStyle name="Percent 4 5 2 3 4" xfId="45337"/>
    <cellStyle name="Percent 4 5 2 4" xfId="45338"/>
    <cellStyle name="Percent 4 5 2 4 2" xfId="45339"/>
    <cellStyle name="Percent 4 5 2 4 3" xfId="45340"/>
    <cellStyle name="Percent 4 5 2 5" xfId="45341"/>
    <cellStyle name="Percent 4 5 2 6" xfId="45342"/>
    <cellStyle name="Percent 4 5 3" xfId="45343"/>
    <cellStyle name="Percent 4 5 3 2" xfId="45344"/>
    <cellStyle name="Percent 4 5 3 2 2" xfId="45345"/>
    <cellStyle name="Percent 4 5 3 2 2 2" xfId="45346"/>
    <cellStyle name="Percent 4 5 3 2 2 3" xfId="45347"/>
    <cellStyle name="Percent 4 5 3 2 3" xfId="45348"/>
    <cellStyle name="Percent 4 5 3 2 4" xfId="45349"/>
    <cellStyle name="Percent 4 5 3 3" xfId="45350"/>
    <cellStyle name="Percent 4 5 3 3 2" xfId="45351"/>
    <cellStyle name="Percent 4 5 3 3 3" xfId="45352"/>
    <cellStyle name="Percent 4 5 3 4" xfId="45353"/>
    <cellStyle name="Percent 4 5 3 5" xfId="45354"/>
    <cellStyle name="Percent 4 5 4" xfId="45355"/>
    <cellStyle name="Percent 4 5 4 2" xfId="45356"/>
    <cellStyle name="Percent 4 5 4 2 2" xfId="45357"/>
    <cellStyle name="Percent 4 5 4 2 2 2" xfId="45358"/>
    <cellStyle name="Percent 4 5 4 2 2 3" xfId="45359"/>
    <cellStyle name="Percent 4 5 4 2 3" xfId="45360"/>
    <cellStyle name="Percent 4 5 4 2 4" xfId="45361"/>
    <cellStyle name="Percent 4 5 4 3" xfId="45362"/>
    <cellStyle name="Percent 4 5 4 3 2" xfId="45363"/>
    <cellStyle name="Percent 4 5 4 3 3" xfId="45364"/>
    <cellStyle name="Percent 4 5 4 4" xfId="45365"/>
    <cellStyle name="Percent 4 5 4 5" xfId="45366"/>
    <cellStyle name="Percent 4 5 5" xfId="45367"/>
    <cellStyle name="Percent 4 5 5 2" xfId="45368"/>
    <cellStyle name="Percent 4 5 5 2 2" xfId="45369"/>
    <cellStyle name="Percent 4 5 5 2 2 2" xfId="45370"/>
    <cellStyle name="Percent 4 5 5 2 2 3" xfId="45371"/>
    <cellStyle name="Percent 4 5 5 2 3" xfId="45372"/>
    <cellStyle name="Percent 4 5 5 2 4" xfId="45373"/>
    <cellStyle name="Percent 4 5 5 3" xfId="45374"/>
    <cellStyle name="Percent 4 5 5 3 2" xfId="45375"/>
    <cellStyle name="Percent 4 5 5 3 3" xfId="45376"/>
    <cellStyle name="Percent 4 5 5 4" xfId="45377"/>
    <cellStyle name="Percent 4 5 5 5" xfId="45378"/>
    <cellStyle name="Percent 4 5 6" xfId="45379"/>
    <cellStyle name="Percent 4 5 6 2" xfId="45380"/>
    <cellStyle name="Percent 4 5 6 2 2" xfId="45381"/>
    <cellStyle name="Percent 4 5 6 2 2 2" xfId="45382"/>
    <cellStyle name="Percent 4 5 6 2 2 3" xfId="45383"/>
    <cellStyle name="Percent 4 5 6 2 3" xfId="45384"/>
    <cellStyle name="Percent 4 5 6 2 4" xfId="45385"/>
    <cellStyle name="Percent 4 5 6 3" xfId="45386"/>
    <cellStyle name="Percent 4 5 6 3 2" xfId="45387"/>
    <cellStyle name="Percent 4 5 6 3 3" xfId="45388"/>
    <cellStyle name="Percent 4 5 6 4" xfId="45389"/>
    <cellStyle name="Percent 4 5 6 5" xfId="45390"/>
    <cellStyle name="Percent 4 5 7" xfId="45391"/>
    <cellStyle name="Percent 4 5 7 2" xfId="45392"/>
    <cellStyle name="Percent 4 5 7 2 2" xfId="45393"/>
    <cellStyle name="Percent 4 5 7 2 3" xfId="45394"/>
    <cellStyle name="Percent 4 5 7 3" xfId="45395"/>
    <cellStyle name="Percent 4 5 7 4" xfId="45396"/>
    <cellStyle name="Percent 4 5 8" xfId="45397"/>
    <cellStyle name="Percent 4 5 8 2" xfId="45398"/>
    <cellStyle name="Percent 4 5 8 3" xfId="45399"/>
    <cellStyle name="Percent 4 5 9" xfId="45400"/>
    <cellStyle name="Percent 4 6" xfId="45401"/>
    <cellStyle name="Percent 4 6 2" xfId="45402"/>
    <cellStyle name="Percent 4 7" xfId="45403"/>
    <cellStyle name="Percent 4 7 10" xfId="45404"/>
    <cellStyle name="Percent 4 7 2" xfId="45405"/>
    <cellStyle name="Percent 4 7 2 2" xfId="45406"/>
    <cellStyle name="Percent 4 7 2 2 2" xfId="45407"/>
    <cellStyle name="Percent 4 7 2 2 2 2" xfId="45408"/>
    <cellStyle name="Percent 4 7 2 2 2 3" xfId="45409"/>
    <cellStyle name="Percent 4 7 2 2 3" xfId="45410"/>
    <cellStyle name="Percent 4 7 2 2 4" xfId="45411"/>
    <cellStyle name="Percent 4 7 2 3" xfId="45412"/>
    <cellStyle name="Percent 4 7 2 3 2" xfId="45413"/>
    <cellStyle name="Percent 4 7 2 3 3" xfId="45414"/>
    <cellStyle name="Percent 4 7 2 4" xfId="45415"/>
    <cellStyle name="Percent 4 7 2 5" xfId="45416"/>
    <cellStyle name="Percent 4 7 3" xfId="45417"/>
    <cellStyle name="Percent 4 7 3 2" xfId="45418"/>
    <cellStyle name="Percent 4 7 3 2 2" xfId="45419"/>
    <cellStyle name="Percent 4 7 3 2 2 2" xfId="45420"/>
    <cellStyle name="Percent 4 7 3 2 2 3" xfId="45421"/>
    <cellStyle name="Percent 4 7 3 2 3" xfId="45422"/>
    <cellStyle name="Percent 4 7 3 2 4" xfId="45423"/>
    <cellStyle name="Percent 4 7 3 3" xfId="45424"/>
    <cellStyle name="Percent 4 7 3 3 2" xfId="45425"/>
    <cellStyle name="Percent 4 7 3 3 3" xfId="45426"/>
    <cellStyle name="Percent 4 7 3 4" xfId="45427"/>
    <cellStyle name="Percent 4 7 3 5" xfId="45428"/>
    <cellStyle name="Percent 4 7 4" xfId="45429"/>
    <cellStyle name="Percent 4 7 4 2" xfId="45430"/>
    <cellStyle name="Percent 4 7 4 2 2" xfId="45431"/>
    <cellStyle name="Percent 4 7 4 2 2 2" xfId="45432"/>
    <cellStyle name="Percent 4 7 4 2 2 3" xfId="45433"/>
    <cellStyle name="Percent 4 7 4 2 3" xfId="45434"/>
    <cellStyle name="Percent 4 7 4 2 4" xfId="45435"/>
    <cellStyle name="Percent 4 7 4 3" xfId="45436"/>
    <cellStyle name="Percent 4 7 4 3 2" xfId="45437"/>
    <cellStyle name="Percent 4 7 4 3 3" xfId="45438"/>
    <cellStyle name="Percent 4 7 4 4" xfId="45439"/>
    <cellStyle name="Percent 4 7 4 5" xfId="45440"/>
    <cellStyle name="Percent 4 7 5" xfId="45441"/>
    <cellStyle name="Percent 4 7 5 2" xfId="45442"/>
    <cellStyle name="Percent 4 7 5 2 2" xfId="45443"/>
    <cellStyle name="Percent 4 7 5 2 2 2" xfId="45444"/>
    <cellStyle name="Percent 4 7 5 2 2 3" xfId="45445"/>
    <cellStyle name="Percent 4 7 5 2 3" xfId="45446"/>
    <cellStyle name="Percent 4 7 5 2 4" xfId="45447"/>
    <cellStyle name="Percent 4 7 5 3" xfId="45448"/>
    <cellStyle name="Percent 4 7 5 3 2" xfId="45449"/>
    <cellStyle name="Percent 4 7 5 3 3" xfId="45450"/>
    <cellStyle name="Percent 4 7 5 4" xfId="45451"/>
    <cellStyle name="Percent 4 7 5 5" xfId="45452"/>
    <cellStyle name="Percent 4 7 6" xfId="45453"/>
    <cellStyle name="Percent 4 7 6 2" xfId="45454"/>
    <cellStyle name="Percent 4 7 6 2 2" xfId="45455"/>
    <cellStyle name="Percent 4 7 6 2 3" xfId="45456"/>
    <cellStyle name="Percent 4 7 6 3" xfId="45457"/>
    <cellStyle name="Percent 4 7 6 4" xfId="45458"/>
    <cellStyle name="Percent 4 7 7" xfId="45459"/>
    <cellStyle name="Percent 4 7 7 2" xfId="45460"/>
    <cellStyle name="Percent 4 7 7 3" xfId="45461"/>
    <cellStyle name="Percent 4 7 8" xfId="45462"/>
    <cellStyle name="Percent 4 7 9" xfId="45463"/>
    <cellStyle name="Percent 4 8" xfId="45464"/>
    <cellStyle name="Percent 4 8 10" xfId="45465"/>
    <cellStyle name="Percent 4 8 2" xfId="45466"/>
    <cellStyle name="Percent 4 8 2 2" xfId="45467"/>
    <cellStyle name="Percent 4 8 2 2 2" xfId="45468"/>
    <cellStyle name="Percent 4 8 2 2 2 2" xfId="45469"/>
    <cellStyle name="Percent 4 8 2 2 2 3" xfId="45470"/>
    <cellStyle name="Percent 4 8 2 2 3" xfId="45471"/>
    <cellStyle name="Percent 4 8 2 2 4" xfId="45472"/>
    <cellStyle name="Percent 4 8 2 3" xfId="45473"/>
    <cellStyle name="Percent 4 8 2 3 2" xfId="45474"/>
    <cellStyle name="Percent 4 8 2 3 3" xfId="45475"/>
    <cellStyle name="Percent 4 8 2 4" xfId="45476"/>
    <cellStyle name="Percent 4 8 2 5" xfId="45477"/>
    <cellStyle name="Percent 4 8 3" xfId="45478"/>
    <cellStyle name="Percent 4 8 3 2" xfId="45479"/>
    <cellStyle name="Percent 4 8 3 2 2" xfId="45480"/>
    <cellStyle name="Percent 4 8 3 2 2 2" xfId="45481"/>
    <cellStyle name="Percent 4 8 3 2 2 3" xfId="45482"/>
    <cellStyle name="Percent 4 8 3 2 3" xfId="45483"/>
    <cellStyle name="Percent 4 8 3 2 4" xfId="45484"/>
    <cellStyle name="Percent 4 8 3 3" xfId="45485"/>
    <cellStyle name="Percent 4 8 3 3 2" xfId="45486"/>
    <cellStyle name="Percent 4 8 3 3 3" xfId="45487"/>
    <cellStyle name="Percent 4 8 3 4" xfId="45488"/>
    <cellStyle name="Percent 4 8 3 5" xfId="45489"/>
    <cellStyle name="Percent 4 8 4" xfId="45490"/>
    <cellStyle name="Percent 4 8 4 2" xfId="45491"/>
    <cellStyle name="Percent 4 8 4 2 2" xfId="45492"/>
    <cellStyle name="Percent 4 8 4 2 2 2" xfId="45493"/>
    <cellStyle name="Percent 4 8 4 2 2 3" xfId="45494"/>
    <cellStyle name="Percent 4 8 4 2 3" xfId="45495"/>
    <cellStyle name="Percent 4 8 4 2 4" xfId="45496"/>
    <cellStyle name="Percent 4 8 4 3" xfId="45497"/>
    <cellStyle name="Percent 4 8 4 3 2" xfId="45498"/>
    <cellStyle name="Percent 4 8 4 3 3" xfId="45499"/>
    <cellStyle name="Percent 4 8 4 4" xfId="45500"/>
    <cellStyle name="Percent 4 8 4 5" xfId="45501"/>
    <cellStyle name="Percent 4 8 5" xfId="45502"/>
    <cellStyle name="Percent 4 8 5 2" xfId="45503"/>
    <cellStyle name="Percent 4 8 5 2 2" xfId="45504"/>
    <cellStyle name="Percent 4 8 5 2 2 2" xfId="45505"/>
    <cellStyle name="Percent 4 8 5 2 2 3" xfId="45506"/>
    <cellStyle name="Percent 4 8 5 2 3" xfId="45507"/>
    <cellStyle name="Percent 4 8 5 2 4" xfId="45508"/>
    <cellStyle name="Percent 4 8 5 3" xfId="45509"/>
    <cellStyle name="Percent 4 8 5 3 2" xfId="45510"/>
    <cellStyle name="Percent 4 8 5 3 3" xfId="45511"/>
    <cellStyle name="Percent 4 8 5 4" xfId="45512"/>
    <cellStyle name="Percent 4 8 5 5" xfId="45513"/>
    <cellStyle name="Percent 4 8 6" xfId="45514"/>
    <cellStyle name="Percent 4 8 6 2" xfId="45515"/>
    <cellStyle name="Percent 4 8 6 2 2" xfId="45516"/>
    <cellStyle name="Percent 4 8 6 2 3" xfId="45517"/>
    <cellStyle name="Percent 4 8 6 3" xfId="45518"/>
    <cellStyle name="Percent 4 8 6 4" xfId="45519"/>
    <cellStyle name="Percent 4 8 7" xfId="45520"/>
    <cellStyle name="Percent 4 8 7 2" xfId="45521"/>
    <cellStyle name="Percent 4 8 7 3" xfId="45522"/>
    <cellStyle name="Percent 4 8 8" xfId="45523"/>
    <cellStyle name="Percent 4 8 9" xfId="45524"/>
    <cellStyle name="Percent 4 9" xfId="45525"/>
    <cellStyle name="Percent 4 9 2" xfId="45526"/>
    <cellStyle name="Percent 4 9 2 2" xfId="45527"/>
    <cellStyle name="Percent 4 9 2 2 2" xfId="45528"/>
    <cellStyle name="Percent 4 9 2 2 2 2" xfId="45529"/>
    <cellStyle name="Percent 4 9 2 2 2 3" xfId="45530"/>
    <cellStyle name="Percent 4 9 2 2 3" xfId="45531"/>
    <cellStyle name="Percent 4 9 2 2 4" xfId="45532"/>
    <cellStyle name="Percent 4 9 2 3" xfId="45533"/>
    <cellStyle name="Percent 4 9 2 3 2" xfId="45534"/>
    <cellStyle name="Percent 4 9 2 3 3" xfId="45535"/>
    <cellStyle name="Percent 4 9 2 4" xfId="45536"/>
    <cellStyle name="Percent 4 9 2 5" xfId="45537"/>
    <cellStyle name="Percent 4 9 3" xfId="45538"/>
    <cellStyle name="Percent 4 9 3 2" xfId="45539"/>
    <cellStyle name="Percent 4 9 3 2 2" xfId="45540"/>
    <cellStyle name="Percent 4 9 3 2 2 2" xfId="45541"/>
    <cellStyle name="Percent 4 9 3 2 2 3" xfId="45542"/>
    <cellStyle name="Percent 4 9 3 2 3" xfId="45543"/>
    <cellStyle name="Percent 4 9 3 2 4" xfId="45544"/>
    <cellStyle name="Percent 4 9 3 3" xfId="45545"/>
    <cellStyle name="Percent 4 9 3 3 2" xfId="45546"/>
    <cellStyle name="Percent 4 9 3 3 3" xfId="45547"/>
    <cellStyle name="Percent 4 9 3 4" xfId="45548"/>
    <cellStyle name="Percent 4 9 3 5" xfId="45549"/>
    <cellStyle name="Percent 4 9 4" xfId="45550"/>
    <cellStyle name="Percent 4 9 4 2" xfId="45551"/>
    <cellStyle name="Percent 4 9 4 2 2" xfId="45552"/>
    <cellStyle name="Percent 4 9 4 2 3" xfId="45553"/>
    <cellStyle name="Percent 4 9 4 3" xfId="45554"/>
    <cellStyle name="Percent 4 9 4 4" xfId="45555"/>
    <cellStyle name="Percent 4 9 5" xfId="45556"/>
    <cellStyle name="Percent 4 9 5 2" xfId="45557"/>
    <cellStyle name="Percent 4 9 5 3" xfId="45558"/>
    <cellStyle name="Percent 4 9 6" xfId="45559"/>
    <cellStyle name="Percent 4 9 7" xfId="45560"/>
    <cellStyle name="Percent 4 9 8" xfId="45561"/>
    <cellStyle name="Percent 40" xfId="45562"/>
    <cellStyle name="Percent 40 2" xfId="45563"/>
    <cellStyle name="Percent 41" xfId="45564"/>
    <cellStyle name="Percent 41 2" xfId="45565"/>
    <cellStyle name="Percent 42" xfId="45566"/>
    <cellStyle name="Percent 42 2" xfId="45567"/>
    <cellStyle name="Percent 43" xfId="45568"/>
    <cellStyle name="Percent 43 2" xfId="45569"/>
    <cellStyle name="Percent 44" xfId="45570"/>
    <cellStyle name="Percent 44 2" xfId="45571"/>
    <cellStyle name="Percent 45" xfId="45572"/>
    <cellStyle name="Percent 45 2" xfId="45573"/>
    <cellStyle name="Percent 46" xfId="45574"/>
    <cellStyle name="Percent 46 2" xfId="45575"/>
    <cellStyle name="Percent 47" xfId="45576"/>
    <cellStyle name="Percent 47 2" xfId="45577"/>
    <cellStyle name="Percent 48" xfId="45578"/>
    <cellStyle name="Percent 48 2" xfId="45579"/>
    <cellStyle name="Percent 49" xfId="45580"/>
    <cellStyle name="Percent 49 2" xfId="45581"/>
    <cellStyle name="Percent 5" xfId="45582"/>
    <cellStyle name="Percent 5 2" xfId="45583"/>
    <cellStyle name="Percent 5 2 2" xfId="45584"/>
    <cellStyle name="Percent 5 2 2 2" xfId="45585"/>
    <cellStyle name="Percent 5 2 3" xfId="45586"/>
    <cellStyle name="Percent 5 3" xfId="45587"/>
    <cellStyle name="Percent 5 3 10" xfId="45588"/>
    <cellStyle name="Percent 5 3 2" xfId="45589"/>
    <cellStyle name="Percent 5 3 2 2" xfId="45590"/>
    <cellStyle name="Percent 5 3 2 2 2" xfId="45591"/>
    <cellStyle name="Percent 5 3 2 2 2 2" xfId="45592"/>
    <cellStyle name="Percent 5 3 2 2 2 3" xfId="45593"/>
    <cellStyle name="Percent 5 3 2 2 3" xfId="45594"/>
    <cellStyle name="Percent 5 3 2 2 4" xfId="45595"/>
    <cellStyle name="Percent 5 3 2 3" xfId="45596"/>
    <cellStyle name="Percent 5 3 2 3 2" xfId="45597"/>
    <cellStyle name="Percent 5 3 2 3 3" xfId="45598"/>
    <cellStyle name="Percent 5 3 2 4" xfId="45599"/>
    <cellStyle name="Percent 5 3 2 5" xfId="45600"/>
    <cellStyle name="Percent 5 3 3" xfId="45601"/>
    <cellStyle name="Percent 5 3 3 2" xfId="45602"/>
    <cellStyle name="Percent 5 3 3 2 2" xfId="45603"/>
    <cellStyle name="Percent 5 3 3 2 2 2" xfId="45604"/>
    <cellStyle name="Percent 5 3 3 2 2 3" xfId="45605"/>
    <cellStyle name="Percent 5 3 3 2 3" xfId="45606"/>
    <cellStyle name="Percent 5 3 3 2 4" xfId="45607"/>
    <cellStyle name="Percent 5 3 3 3" xfId="45608"/>
    <cellStyle name="Percent 5 3 3 3 2" xfId="45609"/>
    <cellStyle name="Percent 5 3 3 3 3" xfId="45610"/>
    <cellStyle name="Percent 5 3 3 4" xfId="45611"/>
    <cellStyle name="Percent 5 3 3 5" xfId="45612"/>
    <cellStyle name="Percent 5 3 4" xfId="45613"/>
    <cellStyle name="Percent 5 3 4 2" xfId="45614"/>
    <cellStyle name="Percent 5 3 4 2 2" xfId="45615"/>
    <cellStyle name="Percent 5 3 4 2 2 2" xfId="45616"/>
    <cellStyle name="Percent 5 3 4 2 2 3" xfId="45617"/>
    <cellStyle name="Percent 5 3 4 2 3" xfId="45618"/>
    <cellStyle name="Percent 5 3 4 2 4" xfId="45619"/>
    <cellStyle name="Percent 5 3 4 3" xfId="45620"/>
    <cellStyle name="Percent 5 3 4 3 2" xfId="45621"/>
    <cellStyle name="Percent 5 3 4 3 3" xfId="45622"/>
    <cellStyle name="Percent 5 3 4 4" xfId="45623"/>
    <cellStyle name="Percent 5 3 4 5" xfId="45624"/>
    <cellStyle name="Percent 5 3 5" xfId="45625"/>
    <cellStyle name="Percent 5 3 5 2" xfId="45626"/>
    <cellStyle name="Percent 5 3 5 2 2" xfId="45627"/>
    <cellStyle name="Percent 5 3 5 2 2 2" xfId="45628"/>
    <cellStyle name="Percent 5 3 5 2 2 3" xfId="45629"/>
    <cellStyle name="Percent 5 3 5 2 3" xfId="45630"/>
    <cellStyle name="Percent 5 3 5 2 4" xfId="45631"/>
    <cellStyle name="Percent 5 3 5 3" xfId="45632"/>
    <cellStyle name="Percent 5 3 5 3 2" xfId="45633"/>
    <cellStyle name="Percent 5 3 5 3 3" xfId="45634"/>
    <cellStyle name="Percent 5 3 5 4" xfId="45635"/>
    <cellStyle name="Percent 5 3 5 5" xfId="45636"/>
    <cellStyle name="Percent 5 3 6" xfId="45637"/>
    <cellStyle name="Percent 5 3 6 2" xfId="45638"/>
    <cellStyle name="Percent 5 3 6 2 2" xfId="45639"/>
    <cellStyle name="Percent 5 3 6 2 3" xfId="45640"/>
    <cellStyle name="Percent 5 3 6 3" xfId="45641"/>
    <cellStyle name="Percent 5 3 6 4" xfId="45642"/>
    <cellStyle name="Percent 5 3 7" xfId="45643"/>
    <cellStyle name="Percent 5 3 7 2" xfId="45644"/>
    <cellStyle name="Percent 5 3 7 3" xfId="45645"/>
    <cellStyle name="Percent 5 3 8" xfId="45646"/>
    <cellStyle name="Percent 5 3 9" xfId="45647"/>
    <cellStyle name="Percent 5 4" xfId="45648"/>
    <cellStyle name="Percent 5 4 2" xfId="45649"/>
    <cellStyle name="Percent 5 4 2 2" xfId="45650"/>
    <cellStyle name="Percent 5 4 2 2 2" xfId="45651"/>
    <cellStyle name="Percent 5 4 2 2 2 2" xfId="45652"/>
    <cellStyle name="Percent 5 4 2 2 2 3" xfId="45653"/>
    <cellStyle name="Percent 5 4 2 2 3" xfId="45654"/>
    <cellStyle name="Percent 5 4 2 2 4" xfId="45655"/>
    <cellStyle name="Percent 5 4 2 3" xfId="45656"/>
    <cellStyle name="Percent 5 4 2 3 2" xfId="45657"/>
    <cellStyle name="Percent 5 4 2 3 3" xfId="45658"/>
    <cellStyle name="Percent 5 4 2 4" xfId="45659"/>
    <cellStyle name="Percent 5 4 2 5" xfId="45660"/>
    <cellStyle name="Percent 5 4 3" xfId="45661"/>
    <cellStyle name="Percent 5 4 3 2" xfId="45662"/>
    <cellStyle name="Percent 5 4 3 2 2" xfId="45663"/>
    <cellStyle name="Percent 5 4 3 2 2 2" xfId="45664"/>
    <cellStyle name="Percent 5 4 3 2 2 3" xfId="45665"/>
    <cellStyle name="Percent 5 4 3 2 3" xfId="45666"/>
    <cellStyle name="Percent 5 4 3 2 4" xfId="45667"/>
    <cellStyle name="Percent 5 4 3 3" xfId="45668"/>
    <cellStyle name="Percent 5 4 3 3 2" xfId="45669"/>
    <cellStyle name="Percent 5 4 3 3 3" xfId="45670"/>
    <cellStyle name="Percent 5 4 3 4" xfId="45671"/>
    <cellStyle name="Percent 5 4 3 5" xfId="45672"/>
    <cellStyle name="Percent 5 4 4" xfId="45673"/>
    <cellStyle name="Percent 5 4 4 2" xfId="45674"/>
    <cellStyle name="Percent 5 4 4 2 2" xfId="45675"/>
    <cellStyle name="Percent 5 4 4 2 2 2" xfId="45676"/>
    <cellStyle name="Percent 5 4 4 2 2 3" xfId="45677"/>
    <cellStyle name="Percent 5 4 4 2 3" xfId="45678"/>
    <cellStyle name="Percent 5 4 4 2 4" xfId="45679"/>
    <cellStyle name="Percent 5 4 4 3" xfId="45680"/>
    <cellStyle name="Percent 5 4 4 3 2" xfId="45681"/>
    <cellStyle name="Percent 5 4 4 3 3" xfId="45682"/>
    <cellStyle name="Percent 5 4 4 4" xfId="45683"/>
    <cellStyle name="Percent 5 4 4 5" xfId="45684"/>
    <cellStyle name="Percent 5 4 5" xfId="45685"/>
    <cellStyle name="Percent 5 4 5 2" xfId="45686"/>
    <cellStyle name="Percent 5 4 5 2 2" xfId="45687"/>
    <cellStyle name="Percent 5 4 5 2 3" xfId="45688"/>
    <cellStyle name="Percent 5 4 5 3" xfId="45689"/>
    <cellStyle name="Percent 5 4 5 4" xfId="45690"/>
    <cellStyle name="Percent 5 4 6" xfId="45691"/>
    <cellStyle name="Percent 5 4 6 2" xfId="45692"/>
    <cellStyle name="Percent 5 4 6 3" xfId="45693"/>
    <cellStyle name="Percent 5 4 7" xfId="45694"/>
    <cellStyle name="Percent 5 4 8" xfId="45695"/>
    <cellStyle name="Percent 5 4 9" xfId="45696"/>
    <cellStyle name="Percent 5 5" xfId="45697"/>
    <cellStyle name="Percent 5 5 2" xfId="45698"/>
    <cellStyle name="Percent 5 5 2 2" xfId="45699"/>
    <cellStyle name="Percent 5 5 3" xfId="45700"/>
    <cellStyle name="Percent 5 5 3 2" xfId="45701"/>
    <cellStyle name="Percent 5 5 3 2 2" xfId="45702"/>
    <cellStyle name="Percent 5 5 3 2 2 2" xfId="45703"/>
    <cellStyle name="Percent 5 5 3 2 2 3" xfId="45704"/>
    <cellStyle name="Percent 5 5 3 2 3" xfId="45705"/>
    <cellStyle name="Percent 5 5 3 2 4" xfId="45706"/>
    <cellStyle name="Percent 5 5 3 3" xfId="45707"/>
    <cellStyle name="Percent 5 5 3 3 2" xfId="45708"/>
    <cellStyle name="Percent 5 5 3 3 3" xfId="45709"/>
    <cellStyle name="Percent 5 5 3 4" xfId="45710"/>
    <cellStyle name="Percent 5 5 3 5" xfId="45711"/>
    <cellStyle name="Percent 5 5 4" xfId="45712"/>
    <cellStyle name="Percent 5 5 4 2" xfId="45713"/>
    <cellStyle name="Percent 5 5 4 2 2" xfId="45714"/>
    <cellStyle name="Percent 5 5 4 2 3" xfId="45715"/>
    <cellStyle name="Percent 5 5 4 3" xfId="45716"/>
    <cellStyle name="Percent 5 5 4 4" xfId="45717"/>
    <cellStyle name="Percent 5 5 5" xfId="45718"/>
    <cellStyle name="Percent 5 5 5 2" xfId="45719"/>
    <cellStyle name="Percent 5 5 5 3" xfId="45720"/>
    <cellStyle name="Percent 5 5 6" xfId="45721"/>
    <cellStyle name="Percent 5 5 7" xfId="45722"/>
    <cellStyle name="Percent 5 5 8" xfId="45723"/>
    <cellStyle name="Percent 5 6" xfId="45724"/>
    <cellStyle name="Percent 5 7" xfId="45725"/>
    <cellStyle name="Percent 5 8" xfId="45726"/>
    <cellStyle name="Percent 50" xfId="45727"/>
    <cellStyle name="Percent 50 2" xfId="45728"/>
    <cellStyle name="Percent 51" xfId="45729"/>
    <cellStyle name="Percent 51 2" xfId="45730"/>
    <cellStyle name="Percent 52" xfId="45731"/>
    <cellStyle name="Percent 52 2" xfId="45732"/>
    <cellStyle name="Percent 53" xfId="45733"/>
    <cellStyle name="Percent 53 2" xfId="45734"/>
    <cellStyle name="Percent 54" xfId="45735"/>
    <cellStyle name="Percent 54 2" xfId="45736"/>
    <cellStyle name="Percent 55" xfId="45737"/>
    <cellStyle name="Percent 55 2" xfId="45738"/>
    <cellStyle name="Percent 56" xfId="45739"/>
    <cellStyle name="Percent 56 2" xfId="45740"/>
    <cellStyle name="Percent 57" xfId="45741"/>
    <cellStyle name="Percent 57 2" xfId="45742"/>
    <cellStyle name="Percent 58" xfId="45743"/>
    <cellStyle name="Percent 58 2" xfId="45744"/>
    <cellStyle name="Percent 59" xfId="45745"/>
    <cellStyle name="Percent 6" xfId="45746"/>
    <cellStyle name="Percent 6 2" xfId="45747"/>
    <cellStyle name="Percent 6 2 2" xfId="45748"/>
    <cellStyle name="Percent 6 3" xfId="45749"/>
    <cellStyle name="Percent 60" xfId="45750"/>
    <cellStyle name="Percent 61" xfId="45751"/>
    <cellStyle name="Percent 62" xfId="45752"/>
    <cellStyle name="Percent 63" xfId="45753"/>
    <cellStyle name="Percent 64" xfId="45754"/>
    <cellStyle name="Percent 65" xfId="45755"/>
    <cellStyle name="Percent 66" xfId="45756"/>
    <cellStyle name="Percent 67" xfId="45757"/>
    <cellStyle name="Percent 68" xfId="45758"/>
    <cellStyle name="Percent 69" xfId="45759"/>
    <cellStyle name="Percent 7" xfId="45760"/>
    <cellStyle name="Percent 7 2" xfId="45761"/>
    <cellStyle name="Percent 7 2 2" xfId="45762"/>
    <cellStyle name="Percent 7 3" xfId="45763"/>
    <cellStyle name="Percent 70" xfId="45764"/>
    <cellStyle name="Percent 71" xfId="45765"/>
    <cellStyle name="Percent 8" xfId="45766"/>
    <cellStyle name="Percent 8 2" xfId="45767"/>
    <cellStyle name="Percent 8 2 2" xfId="45768"/>
    <cellStyle name="Percent 8 3" xfId="45769"/>
    <cellStyle name="Percent 9" xfId="45770"/>
    <cellStyle name="Percent 9 2" xfId="45771"/>
    <cellStyle name="Percent 9 2 2" xfId="45772"/>
    <cellStyle name="Percent 9 3" xfId="45773"/>
    <cellStyle name="Title 2" xfId="45774"/>
    <cellStyle name="Title 2 10" xfId="45775"/>
    <cellStyle name="Title 2 10 10" xfId="45776"/>
    <cellStyle name="Title 2 10 11" xfId="45777"/>
    <cellStyle name="Title 2 10 12" xfId="45778"/>
    <cellStyle name="Title 2 10 13" xfId="45779"/>
    <cellStyle name="Title 2 10 14" xfId="45780"/>
    <cellStyle name="Title 2 10 15" xfId="45781"/>
    <cellStyle name="Title 2 10 16" xfId="45782"/>
    <cellStyle name="Title 2 10 17" xfId="45783"/>
    <cellStyle name="Title 2 10 18" xfId="45784"/>
    <cellStyle name="Title 2 10 19" xfId="45785"/>
    <cellStyle name="Title 2 10 2" xfId="45786"/>
    <cellStyle name="Title 2 10 3" xfId="45787"/>
    <cellStyle name="Title 2 10 4" xfId="45788"/>
    <cellStyle name="Title 2 10 5" xfId="45789"/>
    <cellStyle name="Title 2 10 6" xfId="45790"/>
    <cellStyle name="Title 2 10 7" xfId="45791"/>
    <cellStyle name="Title 2 10 8" xfId="45792"/>
    <cellStyle name="Title 2 10 9" xfId="45793"/>
    <cellStyle name="Title 2 11" xfId="45794"/>
    <cellStyle name="Title 2 11 10" xfId="45795"/>
    <cellStyle name="Title 2 11 11" xfId="45796"/>
    <cellStyle name="Title 2 11 12" xfId="45797"/>
    <cellStyle name="Title 2 11 13" xfId="45798"/>
    <cellStyle name="Title 2 11 14" xfId="45799"/>
    <cellStyle name="Title 2 11 15" xfId="45800"/>
    <cellStyle name="Title 2 11 16" xfId="45801"/>
    <cellStyle name="Title 2 11 17" xfId="45802"/>
    <cellStyle name="Title 2 11 18" xfId="45803"/>
    <cellStyle name="Title 2 11 19" xfId="45804"/>
    <cellStyle name="Title 2 11 2" xfId="45805"/>
    <cellStyle name="Title 2 11 3" xfId="45806"/>
    <cellStyle name="Title 2 11 4" xfId="45807"/>
    <cellStyle name="Title 2 11 5" xfId="45808"/>
    <cellStyle name="Title 2 11 6" xfId="45809"/>
    <cellStyle name="Title 2 11 7" xfId="45810"/>
    <cellStyle name="Title 2 11 8" xfId="45811"/>
    <cellStyle name="Title 2 11 9" xfId="45812"/>
    <cellStyle name="Title 2 12" xfId="45813"/>
    <cellStyle name="Title 2 12 10" xfId="45814"/>
    <cellStyle name="Title 2 12 11" xfId="45815"/>
    <cellStyle name="Title 2 12 12" xfId="45816"/>
    <cellStyle name="Title 2 12 13" xfId="45817"/>
    <cellStyle name="Title 2 12 14" xfId="45818"/>
    <cellStyle name="Title 2 12 15" xfId="45819"/>
    <cellStyle name="Title 2 12 16" xfId="45820"/>
    <cellStyle name="Title 2 12 17" xfId="45821"/>
    <cellStyle name="Title 2 12 18" xfId="45822"/>
    <cellStyle name="Title 2 12 19" xfId="45823"/>
    <cellStyle name="Title 2 12 2" xfId="45824"/>
    <cellStyle name="Title 2 12 3" xfId="45825"/>
    <cellStyle name="Title 2 12 4" xfId="45826"/>
    <cellStyle name="Title 2 12 5" xfId="45827"/>
    <cellStyle name="Title 2 12 6" xfId="45828"/>
    <cellStyle name="Title 2 12 7" xfId="45829"/>
    <cellStyle name="Title 2 12 8" xfId="45830"/>
    <cellStyle name="Title 2 12 9" xfId="45831"/>
    <cellStyle name="Title 2 13" xfId="45832"/>
    <cellStyle name="Title 2 14" xfId="45833"/>
    <cellStyle name="Title 2 2" xfId="45834"/>
    <cellStyle name="Title 2 2 10" xfId="45835"/>
    <cellStyle name="Title 2 2 11" xfId="45836"/>
    <cellStyle name="Title 2 2 12" xfId="45837"/>
    <cellStyle name="Title 2 2 13" xfId="45838"/>
    <cellStyle name="Title 2 2 14" xfId="45839"/>
    <cellStyle name="Title 2 2 15" xfId="45840"/>
    <cellStyle name="Title 2 2 16" xfId="45841"/>
    <cellStyle name="Title 2 2 17" xfId="45842"/>
    <cellStyle name="Title 2 2 18" xfId="45843"/>
    <cellStyle name="Title 2 2 19" xfId="45844"/>
    <cellStyle name="Title 2 2 2" xfId="45845"/>
    <cellStyle name="Title 2 2 3" xfId="45846"/>
    <cellStyle name="Title 2 2 4" xfId="45847"/>
    <cellStyle name="Title 2 2 5" xfId="45848"/>
    <cellStyle name="Title 2 2 6" xfId="45849"/>
    <cellStyle name="Title 2 2 7" xfId="45850"/>
    <cellStyle name="Title 2 2 8" xfId="45851"/>
    <cellStyle name="Title 2 2 9" xfId="45852"/>
    <cellStyle name="Title 2 3" xfId="45853"/>
    <cellStyle name="Title 2 3 10" xfId="45854"/>
    <cellStyle name="Title 2 3 11" xfId="45855"/>
    <cellStyle name="Title 2 3 12" xfId="45856"/>
    <cellStyle name="Title 2 3 13" xfId="45857"/>
    <cellStyle name="Title 2 3 14" xfId="45858"/>
    <cellStyle name="Title 2 3 15" xfId="45859"/>
    <cellStyle name="Title 2 3 16" xfId="45860"/>
    <cellStyle name="Title 2 3 17" xfId="45861"/>
    <cellStyle name="Title 2 3 18" xfId="45862"/>
    <cellStyle name="Title 2 3 19" xfId="45863"/>
    <cellStyle name="Title 2 3 2" xfId="45864"/>
    <cellStyle name="Title 2 3 3" xfId="45865"/>
    <cellStyle name="Title 2 3 4" xfId="45866"/>
    <cellStyle name="Title 2 3 5" xfId="45867"/>
    <cellStyle name="Title 2 3 6" xfId="45868"/>
    <cellStyle name="Title 2 3 7" xfId="45869"/>
    <cellStyle name="Title 2 3 8" xfId="45870"/>
    <cellStyle name="Title 2 3 9" xfId="45871"/>
    <cellStyle name="Title 2 4" xfId="45872"/>
    <cellStyle name="Title 2 4 10" xfId="45873"/>
    <cellStyle name="Title 2 4 11" xfId="45874"/>
    <cellStyle name="Title 2 4 12" xfId="45875"/>
    <cellStyle name="Title 2 4 13" xfId="45876"/>
    <cellStyle name="Title 2 4 14" xfId="45877"/>
    <cellStyle name="Title 2 4 15" xfId="45878"/>
    <cellStyle name="Title 2 4 16" xfId="45879"/>
    <cellStyle name="Title 2 4 17" xfId="45880"/>
    <cellStyle name="Title 2 4 18" xfId="45881"/>
    <cellStyle name="Title 2 4 19" xfId="45882"/>
    <cellStyle name="Title 2 4 2" xfId="45883"/>
    <cellStyle name="Title 2 4 3" xfId="45884"/>
    <cellStyle name="Title 2 4 4" xfId="45885"/>
    <cellStyle name="Title 2 4 5" xfId="45886"/>
    <cellStyle name="Title 2 4 6" xfId="45887"/>
    <cellStyle name="Title 2 4 7" xfId="45888"/>
    <cellStyle name="Title 2 4 8" xfId="45889"/>
    <cellStyle name="Title 2 4 9" xfId="45890"/>
    <cellStyle name="Title 2 5" xfId="45891"/>
    <cellStyle name="Title 2 5 10" xfId="45892"/>
    <cellStyle name="Title 2 5 11" xfId="45893"/>
    <cellStyle name="Title 2 5 12" xfId="45894"/>
    <cellStyle name="Title 2 5 13" xfId="45895"/>
    <cellStyle name="Title 2 5 14" xfId="45896"/>
    <cellStyle name="Title 2 5 15" xfId="45897"/>
    <cellStyle name="Title 2 5 16" xfId="45898"/>
    <cellStyle name="Title 2 5 17" xfId="45899"/>
    <cellStyle name="Title 2 5 18" xfId="45900"/>
    <cellStyle name="Title 2 5 19" xfId="45901"/>
    <cellStyle name="Title 2 5 2" xfId="45902"/>
    <cellStyle name="Title 2 5 3" xfId="45903"/>
    <cellStyle name="Title 2 5 4" xfId="45904"/>
    <cellStyle name="Title 2 5 5" xfId="45905"/>
    <cellStyle name="Title 2 5 6" xfId="45906"/>
    <cellStyle name="Title 2 5 7" xfId="45907"/>
    <cellStyle name="Title 2 5 8" xfId="45908"/>
    <cellStyle name="Title 2 5 9" xfId="45909"/>
    <cellStyle name="Title 2 6" xfId="45910"/>
    <cellStyle name="Title 2 6 10" xfId="45911"/>
    <cellStyle name="Title 2 6 11" xfId="45912"/>
    <cellStyle name="Title 2 6 12" xfId="45913"/>
    <cellStyle name="Title 2 6 13" xfId="45914"/>
    <cellStyle name="Title 2 6 14" xfId="45915"/>
    <cellStyle name="Title 2 6 15" xfId="45916"/>
    <cellStyle name="Title 2 6 16" xfId="45917"/>
    <cellStyle name="Title 2 6 17" xfId="45918"/>
    <cellStyle name="Title 2 6 18" xfId="45919"/>
    <cellStyle name="Title 2 6 19" xfId="45920"/>
    <cellStyle name="Title 2 6 2" xfId="45921"/>
    <cellStyle name="Title 2 6 3" xfId="45922"/>
    <cellStyle name="Title 2 6 4" xfId="45923"/>
    <cellStyle name="Title 2 6 5" xfId="45924"/>
    <cellStyle name="Title 2 6 6" xfId="45925"/>
    <cellStyle name="Title 2 6 7" xfId="45926"/>
    <cellStyle name="Title 2 6 8" xfId="45927"/>
    <cellStyle name="Title 2 6 9" xfId="45928"/>
    <cellStyle name="Title 2 7" xfId="45929"/>
    <cellStyle name="Title 2 7 10" xfId="45930"/>
    <cellStyle name="Title 2 7 11" xfId="45931"/>
    <cellStyle name="Title 2 7 12" xfId="45932"/>
    <cellStyle name="Title 2 7 13" xfId="45933"/>
    <cellStyle name="Title 2 7 14" xfId="45934"/>
    <cellStyle name="Title 2 7 15" xfId="45935"/>
    <cellStyle name="Title 2 7 16" xfId="45936"/>
    <cellStyle name="Title 2 7 17" xfId="45937"/>
    <cellStyle name="Title 2 7 18" xfId="45938"/>
    <cellStyle name="Title 2 7 19" xfId="45939"/>
    <cellStyle name="Title 2 7 2" xfId="45940"/>
    <cellStyle name="Title 2 7 3" xfId="45941"/>
    <cellStyle name="Title 2 7 4" xfId="45942"/>
    <cellStyle name="Title 2 7 5" xfId="45943"/>
    <cellStyle name="Title 2 7 6" xfId="45944"/>
    <cellStyle name="Title 2 7 7" xfId="45945"/>
    <cellStyle name="Title 2 7 8" xfId="45946"/>
    <cellStyle name="Title 2 7 9" xfId="45947"/>
    <cellStyle name="Title 2 8" xfId="45948"/>
    <cellStyle name="Title 2 8 10" xfId="45949"/>
    <cellStyle name="Title 2 8 11" xfId="45950"/>
    <cellStyle name="Title 2 8 12" xfId="45951"/>
    <cellStyle name="Title 2 8 13" xfId="45952"/>
    <cellStyle name="Title 2 8 14" xfId="45953"/>
    <cellStyle name="Title 2 8 15" xfId="45954"/>
    <cellStyle name="Title 2 8 16" xfId="45955"/>
    <cellStyle name="Title 2 8 17" xfId="45956"/>
    <cellStyle name="Title 2 8 18" xfId="45957"/>
    <cellStyle name="Title 2 8 19" xfId="45958"/>
    <cellStyle name="Title 2 8 2" xfId="45959"/>
    <cellStyle name="Title 2 8 3" xfId="45960"/>
    <cellStyle name="Title 2 8 4" xfId="45961"/>
    <cellStyle name="Title 2 8 5" xfId="45962"/>
    <cellStyle name="Title 2 8 6" xfId="45963"/>
    <cellStyle name="Title 2 8 7" xfId="45964"/>
    <cellStyle name="Title 2 8 8" xfId="45965"/>
    <cellStyle name="Title 2 8 9" xfId="45966"/>
    <cellStyle name="Title 2 9" xfId="45967"/>
    <cellStyle name="Title 2 9 10" xfId="45968"/>
    <cellStyle name="Title 2 9 11" xfId="45969"/>
    <cellStyle name="Title 2 9 12" xfId="45970"/>
    <cellStyle name="Title 2 9 13" xfId="45971"/>
    <cellStyle name="Title 2 9 14" xfId="45972"/>
    <cellStyle name="Title 2 9 15" xfId="45973"/>
    <cellStyle name="Title 2 9 16" xfId="45974"/>
    <cellStyle name="Title 2 9 17" xfId="45975"/>
    <cellStyle name="Title 2 9 18" xfId="45976"/>
    <cellStyle name="Title 2 9 19" xfId="45977"/>
    <cellStyle name="Title 2 9 2" xfId="45978"/>
    <cellStyle name="Title 2 9 3" xfId="45979"/>
    <cellStyle name="Title 2 9 4" xfId="45980"/>
    <cellStyle name="Title 2 9 5" xfId="45981"/>
    <cellStyle name="Title 2 9 6" xfId="45982"/>
    <cellStyle name="Title 2 9 7" xfId="45983"/>
    <cellStyle name="Title 2 9 8" xfId="45984"/>
    <cellStyle name="Title 2 9 9" xfId="45985"/>
    <cellStyle name="Title 3" xfId="45986"/>
    <cellStyle name="Title 3 10" xfId="45987"/>
    <cellStyle name="Title 3 10 10" xfId="45988"/>
    <cellStyle name="Title 3 10 11" xfId="45989"/>
    <cellStyle name="Title 3 10 12" xfId="45990"/>
    <cellStyle name="Title 3 10 13" xfId="45991"/>
    <cellStyle name="Title 3 10 14" xfId="45992"/>
    <cellStyle name="Title 3 10 15" xfId="45993"/>
    <cellStyle name="Title 3 10 16" xfId="45994"/>
    <cellStyle name="Title 3 10 17" xfId="45995"/>
    <cellStyle name="Title 3 10 18" xfId="45996"/>
    <cellStyle name="Title 3 10 19" xfId="45997"/>
    <cellStyle name="Title 3 10 2" xfId="45998"/>
    <cellStyle name="Title 3 10 3" xfId="45999"/>
    <cellStyle name="Title 3 10 4" xfId="46000"/>
    <cellStyle name="Title 3 10 5" xfId="46001"/>
    <cellStyle name="Title 3 10 6" xfId="46002"/>
    <cellStyle name="Title 3 10 7" xfId="46003"/>
    <cellStyle name="Title 3 10 8" xfId="46004"/>
    <cellStyle name="Title 3 10 9" xfId="46005"/>
    <cellStyle name="Title 3 11" xfId="46006"/>
    <cellStyle name="Title 3 11 10" xfId="46007"/>
    <cellStyle name="Title 3 11 11" xfId="46008"/>
    <cellStyle name="Title 3 11 12" xfId="46009"/>
    <cellStyle name="Title 3 11 13" xfId="46010"/>
    <cellStyle name="Title 3 11 14" xfId="46011"/>
    <cellStyle name="Title 3 11 15" xfId="46012"/>
    <cellStyle name="Title 3 11 16" xfId="46013"/>
    <cellStyle name="Title 3 11 17" xfId="46014"/>
    <cellStyle name="Title 3 11 18" xfId="46015"/>
    <cellStyle name="Title 3 11 19" xfId="46016"/>
    <cellStyle name="Title 3 11 2" xfId="46017"/>
    <cellStyle name="Title 3 11 3" xfId="46018"/>
    <cellStyle name="Title 3 11 4" xfId="46019"/>
    <cellStyle name="Title 3 11 5" xfId="46020"/>
    <cellStyle name="Title 3 11 6" xfId="46021"/>
    <cellStyle name="Title 3 11 7" xfId="46022"/>
    <cellStyle name="Title 3 11 8" xfId="46023"/>
    <cellStyle name="Title 3 11 9" xfId="46024"/>
    <cellStyle name="Title 3 12" xfId="46025"/>
    <cellStyle name="Title 3 12 10" xfId="46026"/>
    <cellStyle name="Title 3 12 11" xfId="46027"/>
    <cellStyle name="Title 3 12 12" xfId="46028"/>
    <cellStyle name="Title 3 12 13" xfId="46029"/>
    <cellStyle name="Title 3 12 14" xfId="46030"/>
    <cellStyle name="Title 3 12 15" xfId="46031"/>
    <cellStyle name="Title 3 12 16" xfId="46032"/>
    <cellStyle name="Title 3 12 17" xfId="46033"/>
    <cellStyle name="Title 3 12 18" xfId="46034"/>
    <cellStyle name="Title 3 12 19" xfId="46035"/>
    <cellStyle name="Title 3 12 2" xfId="46036"/>
    <cellStyle name="Title 3 12 3" xfId="46037"/>
    <cellStyle name="Title 3 12 4" xfId="46038"/>
    <cellStyle name="Title 3 12 5" xfId="46039"/>
    <cellStyle name="Title 3 12 6" xfId="46040"/>
    <cellStyle name="Title 3 12 7" xfId="46041"/>
    <cellStyle name="Title 3 12 8" xfId="46042"/>
    <cellStyle name="Title 3 12 9" xfId="46043"/>
    <cellStyle name="Title 3 2" xfId="46044"/>
    <cellStyle name="Title 3 2 10" xfId="46045"/>
    <cellStyle name="Title 3 2 11" xfId="46046"/>
    <cellStyle name="Title 3 2 12" xfId="46047"/>
    <cellStyle name="Title 3 2 13" xfId="46048"/>
    <cellStyle name="Title 3 2 14" xfId="46049"/>
    <cellStyle name="Title 3 2 15" xfId="46050"/>
    <cellStyle name="Title 3 2 16" xfId="46051"/>
    <cellStyle name="Title 3 2 17" xfId="46052"/>
    <cellStyle name="Title 3 2 18" xfId="46053"/>
    <cellStyle name="Title 3 2 19" xfId="46054"/>
    <cellStyle name="Title 3 2 2" xfId="46055"/>
    <cellStyle name="Title 3 2 3" xfId="46056"/>
    <cellStyle name="Title 3 2 4" xfId="46057"/>
    <cellStyle name="Title 3 2 5" xfId="46058"/>
    <cellStyle name="Title 3 2 6" xfId="46059"/>
    <cellStyle name="Title 3 2 7" xfId="46060"/>
    <cellStyle name="Title 3 2 8" xfId="46061"/>
    <cellStyle name="Title 3 2 9" xfId="46062"/>
    <cellStyle name="Title 3 3" xfId="46063"/>
    <cellStyle name="Title 3 3 10" xfId="46064"/>
    <cellStyle name="Title 3 3 11" xfId="46065"/>
    <cellStyle name="Title 3 3 12" xfId="46066"/>
    <cellStyle name="Title 3 3 13" xfId="46067"/>
    <cellStyle name="Title 3 3 14" xfId="46068"/>
    <cellStyle name="Title 3 3 15" xfId="46069"/>
    <cellStyle name="Title 3 3 16" xfId="46070"/>
    <cellStyle name="Title 3 3 17" xfId="46071"/>
    <cellStyle name="Title 3 3 18" xfId="46072"/>
    <cellStyle name="Title 3 3 19" xfId="46073"/>
    <cellStyle name="Title 3 3 2" xfId="46074"/>
    <cellStyle name="Title 3 3 3" xfId="46075"/>
    <cellStyle name="Title 3 3 4" xfId="46076"/>
    <cellStyle name="Title 3 3 5" xfId="46077"/>
    <cellStyle name="Title 3 3 6" xfId="46078"/>
    <cellStyle name="Title 3 3 7" xfId="46079"/>
    <cellStyle name="Title 3 3 8" xfId="46080"/>
    <cellStyle name="Title 3 3 9" xfId="46081"/>
    <cellStyle name="Title 3 4" xfId="46082"/>
    <cellStyle name="Title 3 4 10" xfId="46083"/>
    <cellStyle name="Title 3 4 11" xfId="46084"/>
    <cellStyle name="Title 3 4 12" xfId="46085"/>
    <cellStyle name="Title 3 4 13" xfId="46086"/>
    <cellStyle name="Title 3 4 14" xfId="46087"/>
    <cellStyle name="Title 3 4 15" xfId="46088"/>
    <cellStyle name="Title 3 4 16" xfId="46089"/>
    <cellStyle name="Title 3 4 17" xfId="46090"/>
    <cellStyle name="Title 3 4 18" xfId="46091"/>
    <cellStyle name="Title 3 4 19" xfId="46092"/>
    <cellStyle name="Title 3 4 2" xfId="46093"/>
    <cellStyle name="Title 3 4 3" xfId="46094"/>
    <cellStyle name="Title 3 4 4" xfId="46095"/>
    <cellStyle name="Title 3 4 5" xfId="46096"/>
    <cellStyle name="Title 3 4 6" xfId="46097"/>
    <cellStyle name="Title 3 4 7" xfId="46098"/>
    <cellStyle name="Title 3 4 8" xfId="46099"/>
    <cellStyle name="Title 3 4 9" xfId="46100"/>
    <cellStyle name="Title 3 5" xfId="46101"/>
    <cellStyle name="Title 3 5 10" xfId="46102"/>
    <cellStyle name="Title 3 5 11" xfId="46103"/>
    <cellStyle name="Title 3 5 12" xfId="46104"/>
    <cellStyle name="Title 3 5 13" xfId="46105"/>
    <cellStyle name="Title 3 5 14" xfId="46106"/>
    <cellStyle name="Title 3 5 15" xfId="46107"/>
    <cellStyle name="Title 3 5 16" xfId="46108"/>
    <cellStyle name="Title 3 5 17" xfId="46109"/>
    <cellStyle name="Title 3 5 18" xfId="46110"/>
    <cellStyle name="Title 3 5 19" xfId="46111"/>
    <cellStyle name="Title 3 5 2" xfId="46112"/>
    <cellStyle name="Title 3 5 3" xfId="46113"/>
    <cellStyle name="Title 3 5 4" xfId="46114"/>
    <cellStyle name="Title 3 5 5" xfId="46115"/>
    <cellStyle name="Title 3 5 6" xfId="46116"/>
    <cellStyle name="Title 3 5 7" xfId="46117"/>
    <cellStyle name="Title 3 5 8" xfId="46118"/>
    <cellStyle name="Title 3 5 9" xfId="46119"/>
    <cellStyle name="Title 3 6" xfId="46120"/>
    <cellStyle name="Title 3 6 10" xfId="46121"/>
    <cellStyle name="Title 3 6 11" xfId="46122"/>
    <cellStyle name="Title 3 6 12" xfId="46123"/>
    <cellStyle name="Title 3 6 13" xfId="46124"/>
    <cellStyle name="Title 3 6 14" xfId="46125"/>
    <cellStyle name="Title 3 6 15" xfId="46126"/>
    <cellStyle name="Title 3 6 16" xfId="46127"/>
    <cellStyle name="Title 3 6 17" xfId="46128"/>
    <cellStyle name="Title 3 6 18" xfId="46129"/>
    <cellStyle name="Title 3 6 19" xfId="46130"/>
    <cellStyle name="Title 3 6 2" xfId="46131"/>
    <cellStyle name="Title 3 6 3" xfId="46132"/>
    <cellStyle name="Title 3 6 4" xfId="46133"/>
    <cellStyle name="Title 3 6 5" xfId="46134"/>
    <cellStyle name="Title 3 6 6" xfId="46135"/>
    <cellStyle name="Title 3 6 7" xfId="46136"/>
    <cellStyle name="Title 3 6 8" xfId="46137"/>
    <cellStyle name="Title 3 6 9" xfId="46138"/>
    <cellStyle name="Title 3 7" xfId="46139"/>
    <cellStyle name="Title 3 7 10" xfId="46140"/>
    <cellStyle name="Title 3 7 11" xfId="46141"/>
    <cellStyle name="Title 3 7 12" xfId="46142"/>
    <cellStyle name="Title 3 7 13" xfId="46143"/>
    <cellStyle name="Title 3 7 14" xfId="46144"/>
    <cellStyle name="Title 3 7 15" xfId="46145"/>
    <cellStyle name="Title 3 7 16" xfId="46146"/>
    <cellStyle name="Title 3 7 17" xfId="46147"/>
    <cellStyle name="Title 3 7 18" xfId="46148"/>
    <cellStyle name="Title 3 7 19" xfId="46149"/>
    <cellStyle name="Title 3 7 2" xfId="46150"/>
    <cellStyle name="Title 3 7 3" xfId="46151"/>
    <cellStyle name="Title 3 7 4" xfId="46152"/>
    <cellStyle name="Title 3 7 5" xfId="46153"/>
    <cellStyle name="Title 3 7 6" xfId="46154"/>
    <cellStyle name="Title 3 7 7" xfId="46155"/>
    <cellStyle name="Title 3 7 8" xfId="46156"/>
    <cellStyle name="Title 3 7 9" xfId="46157"/>
    <cellStyle name="Title 3 8" xfId="46158"/>
    <cellStyle name="Title 3 8 10" xfId="46159"/>
    <cellStyle name="Title 3 8 11" xfId="46160"/>
    <cellStyle name="Title 3 8 12" xfId="46161"/>
    <cellStyle name="Title 3 8 13" xfId="46162"/>
    <cellStyle name="Title 3 8 14" xfId="46163"/>
    <cellStyle name="Title 3 8 15" xfId="46164"/>
    <cellStyle name="Title 3 8 16" xfId="46165"/>
    <cellStyle name="Title 3 8 17" xfId="46166"/>
    <cellStyle name="Title 3 8 18" xfId="46167"/>
    <cellStyle name="Title 3 8 19" xfId="46168"/>
    <cellStyle name="Title 3 8 2" xfId="46169"/>
    <cellStyle name="Title 3 8 3" xfId="46170"/>
    <cellStyle name="Title 3 8 4" xfId="46171"/>
    <cellStyle name="Title 3 8 5" xfId="46172"/>
    <cellStyle name="Title 3 8 6" xfId="46173"/>
    <cellStyle name="Title 3 8 7" xfId="46174"/>
    <cellStyle name="Title 3 8 8" xfId="46175"/>
    <cellStyle name="Title 3 8 9" xfId="46176"/>
    <cellStyle name="Title 3 9" xfId="46177"/>
    <cellStyle name="Title 3 9 10" xfId="46178"/>
    <cellStyle name="Title 3 9 11" xfId="46179"/>
    <cellStyle name="Title 3 9 12" xfId="46180"/>
    <cellStyle name="Title 3 9 13" xfId="46181"/>
    <cellStyle name="Title 3 9 14" xfId="46182"/>
    <cellStyle name="Title 3 9 15" xfId="46183"/>
    <cellStyle name="Title 3 9 16" xfId="46184"/>
    <cellStyle name="Title 3 9 17" xfId="46185"/>
    <cellStyle name="Title 3 9 18" xfId="46186"/>
    <cellStyle name="Title 3 9 19" xfId="46187"/>
    <cellStyle name="Title 3 9 2" xfId="46188"/>
    <cellStyle name="Title 3 9 3" xfId="46189"/>
    <cellStyle name="Title 3 9 4" xfId="46190"/>
    <cellStyle name="Title 3 9 5" xfId="46191"/>
    <cellStyle name="Title 3 9 6" xfId="46192"/>
    <cellStyle name="Title 3 9 7" xfId="46193"/>
    <cellStyle name="Title 3 9 8" xfId="46194"/>
    <cellStyle name="Title 3 9 9" xfId="46195"/>
    <cellStyle name="Title 4" xfId="46196"/>
    <cellStyle name="Title 4 10" xfId="46197"/>
    <cellStyle name="Title 4 10 10" xfId="46198"/>
    <cellStyle name="Title 4 10 11" xfId="46199"/>
    <cellStyle name="Title 4 10 12" xfId="46200"/>
    <cellStyle name="Title 4 10 13" xfId="46201"/>
    <cellStyle name="Title 4 10 14" xfId="46202"/>
    <cellStyle name="Title 4 10 15" xfId="46203"/>
    <cellStyle name="Title 4 10 16" xfId="46204"/>
    <cellStyle name="Title 4 10 17" xfId="46205"/>
    <cellStyle name="Title 4 10 18" xfId="46206"/>
    <cellStyle name="Title 4 10 19" xfId="46207"/>
    <cellStyle name="Title 4 10 2" xfId="46208"/>
    <cellStyle name="Title 4 10 3" xfId="46209"/>
    <cellStyle name="Title 4 10 4" xfId="46210"/>
    <cellStyle name="Title 4 10 5" xfId="46211"/>
    <cellStyle name="Title 4 10 6" xfId="46212"/>
    <cellStyle name="Title 4 10 7" xfId="46213"/>
    <cellStyle name="Title 4 10 8" xfId="46214"/>
    <cellStyle name="Title 4 10 9" xfId="46215"/>
    <cellStyle name="Title 4 11" xfId="46216"/>
    <cellStyle name="Title 4 11 10" xfId="46217"/>
    <cellStyle name="Title 4 11 11" xfId="46218"/>
    <cellStyle name="Title 4 11 12" xfId="46219"/>
    <cellStyle name="Title 4 11 13" xfId="46220"/>
    <cellStyle name="Title 4 11 14" xfId="46221"/>
    <cellStyle name="Title 4 11 15" xfId="46222"/>
    <cellStyle name="Title 4 11 16" xfId="46223"/>
    <cellStyle name="Title 4 11 17" xfId="46224"/>
    <cellStyle name="Title 4 11 18" xfId="46225"/>
    <cellStyle name="Title 4 11 19" xfId="46226"/>
    <cellStyle name="Title 4 11 2" xfId="46227"/>
    <cellStyle name="Title 4 11 3" xfId="46228"/>
    <cellStyle name="Title 4 11 4" xfId="46229"/>
    <cellStyle name="Title 4 11 5" xfId="46230"/>
    <cellStyle name="Title 4 11 6" xfId="46231"/>
    <cellStyle name="Title 4 11 7" xfId="46232"/>
    <cellStyle name="Title 4 11 8" xfId="46233"/>
    <cellStyle name="Title 4 11 9" xfId="46234"/>
    <cellStyle name="Title 4 12" xfId="46235"/>
    <cellStyle name="Title 4 12 10" xfId="46236"/>
    <cellStyle name="Title 4 12 11" xfId="46237"/>
    <cellStyle name="Title 4 12 12" xfId="46238"/>
    <cellStyle name="Title 4 12 13" xfId="46239"/>
    <cellStyle name="Title 4 12 14" xfId="46240"/>
    <cellStyle name="Title 4 12 15" xfId="46241"/>
    <cellStyle name="Title 4 12 16" xfId="46242"/>
    <cellStyle name="Title 4 12 17" xfId="46243"/>
    <cellStyle name="Title 4 12 18" xfId="46244"/>
    <cellStyle name="Title 4 12 19" xfId="46245"/>
    <cellStyle name="Title 4 12 2" xfId="46246"/>
    <cellStyle name="Title 4 12 3" xfId="46247"/>
    <cellStyle name="Title 4 12 4" xfId="46248"/>
    <cellStyle name="Title 4 12 5" xfId="46249"/>
    <cellStyle name="Title 4 12 6" xfId="46250"/>
    <cellStyle name="Title 4 12 7" xfId="46251"/>
    <cellStyle name="Title 4 12 8" xfId="46252"/>
    <cellStyle name="Title 4 12 9" xfId="46253"/>
    <cellStyle name="Title 4 2" xfId="46254"/>
    <cellStyle name="Title 4 2 10" xfId="46255"/>
    <cellStyle name="Title 4 2 11" xfId="46256"/>
    <cellStyle name="Title 4 2 12" xfId="46257"/>
    <cellStyle name="Title 4 2 13" xfId="46258"/>
    <cellStyle name="Title 4 2 14" xfId="46259"/>
    <cellStyle name="Title 4 2 15" xfId="46260"/>
    <cellStyle name="Title 4 2 16" xfId="46261"/>
    <cellStyle name="Title 4 2 17" xfId="46262"/>
    <cellStyle name="Title 4 2 18" xfId="46263"/>
    <cellStyle name="Title 4 2 19" xfId="46264"/>
    <cellStyle name="Title 4 2 2" xfId="46265"/>
    <cellStyle name="Title 4 2 3" xfId="46266"/>
    <cellStyle name="Title 4 2 4" xfId="46267"/>
    <cellStyle name="Title 4 2 5" xfId="46268"/>
    <cellStyle name="Title 4 2 6" xfId="46269"/>
    <cellStyle name="Title 4 2 7" xfId="46270"/>
    <cellStyle name="Title 4 2 8" xfId="46271"/>
    <cellStyle name="Title 4 2 9" xfId="46272"/>
    <cellStyle name="Title 4 3" xfId="46273"/>
    <cellStyle name="Title 4 3 10" xfId="46274"/>
    <cellStyle name="Title 4 3 11" xfId="46275"/>
    <cellStyle name="Title 4 3 12" xfId="46276"/>
    <cellStyle name="Title 4 3 13" xfId="46277"/>
    <cellStyle name="Title 4 3 14" xfId="46278"/>
    <cellStyle name="Title 4 3 15" xfId="46279"/>
    <cellStyle name="Title 4 3 16" xfId="46280"/>
    <cellStyle name="Title 4 3 17" xfId="46281"/>
    <cellStyle name="Title 4 3 18" xfId="46282"/>
    <cellStyle name="Title 4 3 19" xfId="46283"/>
    <cellStyle name="Title 4 3 2" xfId="46284"/>
    <cellStyle name="Title 4 3 3" xfId="46285"/>
    <cellStyle name="Title 4 3 4" xfId="46286"/>
    <cellStyle name="Title 4 3 5" xfId="46287"/>
    <cellStyle name="Title 4 3 6" xfId="46288"/>
    <cellStyle name="Title 4 3 7" xfId="46289"/>
    <cellStyle name="Title 4 3 8" xfId="46290"/>
    <cellStyle name="Title 4 3 9" xfId="46291"/>
    <cellStyle name="Title 4 4" xfId="46292"/>
    <cellStyle name="Title 4 4 10" xfId="46293"/>
    <cellStyle name="Title 4 4 11" xfId="46294"/>
    <cellStyle name="Title 4 4 12" xfId="46295"/>
    <cellStyle name="Title 4 4 13" xfId="46296"/>
    <cellStyle name="Title 4 4 14" xfId="46297"/>
    <cellStyle name="Title 4 4 15" xfId="46298"/>
    <cellStyle name="Title 4 4 16" xfId="46299"/>
    <cellStyle name="Title 4 4 17" xfId="46300"/>
    <cellStyle name="Title 4 4 18" xfId="46301"/>
    <cellStyle name="Title 4 4 19" xfId="46302"/>
    <cellStyle name="Title 4 4 2" xfId="46303"/>
    <cellStyle name="Title 4 4 3" xfId="46304"/>
    <cellStyle name="Title 4 4 4" xfId="46305"/>
    <cellStyle name="Title 4 4 5" xfId="46306"/>
    <cellStyle name="Title 4 4 6" xfId="46307"/>
    <cellStyle name="Title 4 4 7" xfId="46308"/>
    <cellStyle name="Title 4 4 8" xfId="46309"/>
    <cellStyle name="Title 4 4 9" xfId="46310"/>
    <cellStyle name="Title 4 5" xfId="46311"/>
    <cellStyle name="Title 4 5 10" xfId="46312"/>
    <cellStyle name="Title 4 5 11" xfId="46313"/>
    <cellStyle name="Title 4 5 12" xfId="46314"/>
    <cellStyle name="Title 4 5 13" xfId="46315"/>
    <cellStyle name="Title 4 5 14" xfId="46316"/>
    <cellStyle name="Title 4 5 15" xfId="46317"/>
    <cellStyle name="Title 4 5 16" xfId="46318"/>
    <cellStyle name="Title 4 5 17" xfId="46319"/>
    <cellStyle name="Title 4 5 18" xfId="46320"/>
    <cellStyle name="Title 4 5 19" xfId="46321"/>
    <cellStyle name="Title 4 5 2" xfId="46322"/>
    <cellStyle name="Title 4 5 3" xfId="46323"/>
    <cellStyle name="Title 4 5 4" xfId="46324"/>
    <cellStyle name="Title 4 5 5" xfId="46325"/>
    <cellStyle name="Title 4 5 6" xfId="46326"/>
    <cellStyle name="Title 4 5 7" xfId="46327"/>
    <cellStyle name="Title 4 5 8" xfId="46328"/>
    <cellStyle name="Title 4 5 9" xfId="46329"/>
    <cellStyle name="Title 4 6" xfId="46330"/>
    <cellStyle name="Title 4 6 10" xfId="46331"/>
    <cellStyle name="Title 4 6 11" xfId="46332"/>
    <cellStyle name="Title 4 6 12" xfId="46333"/>
    <cellStyle name="Title 4 6 13" xfId="46334"/>
    <cellStyle name="Title 4 6 14" xfId="46335"/>
    <cellStyle name="Title 4 6 15" xfId="46336"/>
    <cellStyle name="Title 4 6 16" xfId="46337"/>
    <cellStyle name="Title 4 6 17" xfId="46338"/>
    <cellStyle name="Title 4 6 18" xfId="46339"/>
    <cellStyle name="Title 4 6 19" xfId="46340"/>
    <cellStyle name="Title 4 6 2" xfId="46341"/>
    <cellStyle name="Title 4 6 3" xfId="46342"/>
    <cellStyle name="Title 4 6 4" xfId="46343"/>
    <cellStyle name="Title 4 6 5" xfId="46344"/>
    <cellStyle name="Title 4 6 6" xfId="46345"/>
    <cellStyle name="Title 4 6 7" xfId="46346"/>
    <cellStyle name="Title 4 6 8" xfId="46347"/>
    <cellStyle name="Title 4 6 9" xfId="46348"/>
    <cellStyle name="Title 4 7" xfId="46349"/>
    <cellStyle name="Title 4 7 10" xfId="46350"/>
    <cellStyle name="Title 4 7 11" xfId="46351"/>
    <cellStyle name="Title 4 7 12" xfId="46352"/>
    <cellStyle name="Title 4 7 13" xfId="46353"/>
    <cellStyle name="Title 4 7 14" xfId="46354"/>
    <cellStyle name="Title 4 7 15" xfId="46355"/>
    <cellStyle name="Title 4 7 16" xfId="46356"/>
    <cellStyle name="Title 4 7 17" xfId="46357"/>
    <cellStyle name="Title 4 7 18" xfId="46358"/>
    <cellStyle name="Title 4 7 19" xfId="46359"/>
    <cellStyle name="Title 4 7 2" xfId="46360"/>
    <cellStyle name="Title 4 7 3" xfId="46361"/>
    <cellStyle name="Title 4 7 4" xfId="46362"/>
    <cellStyle name="Title 4 7 5" xfId="46363"/>
    <cellStyle name="Title 4 7 6" xfId="46364"/>
    <cellStyle name="Title 4 7 7" xfId="46365"/>
    <cellStyle name="Title 4 7 8" xfId="46366"/>
    <cellStyle name="Title 4 7 9" xfId="46367"/>
    <cellStyle name="Title 4 8" xfId="46368"/>
    <cellStyle name="Title 4 8 10" xfId="46369"/>
    <cellStyle name="Title 4 8 11" xfId="46370"/>
    <cellStyle name="Title 4 8 12" xfId="46371"/>
    <cellStyle name="Title 4 8 13" xfId="46372"/>
    <cellStyle name="Title 4 8 14" xfId="46373"/>
    <cellStyle name="Title 4 8 15" xfId="46374"/>
    <cellStyle name="Title 4 8 16" xfId="46375"/>
    <cellStyle name="Title 4 8 17" xfId="46376"/>
    <cellStyle name="Title 4 8 18" xfId="46377"/>
    <cellStyle name="Title 4 8 19" xfId="46378"/>
    <cellStyle name="Title 4 8 2" xfId="46379"/>
    <cellStyle name="Title 4 8 3" xfId="46380"/>
    <cellStyle name="Title 4 8 4" xfId="46381"/>
    <cellStyle name="Title 4 8 5" xfId="46382"/>
    <cellStyle name="Title 4 8 6" xfId="46383"/>
    <cellStyle name="Title 4 8 7" xfId="46384"/>
    <cellStyle name="Title 4 8 8" xfId="46385"/>
    <cellStyle name="Title 4 8 9" xfId="46386"/>
    <cellStyle name="Title 4 9" xfId="46387"/>
    <cellStyle name="Title 4 9 10" xfId="46388"/>
    <cellStyle name="Title 4 9 11" xfId="46389"/>
    <cellStyle name="Title 4 9 12" xfId="46390"/>
    <cellStyle name="Title 4 9 13" xfId="46391"/>
    <cellStyle name="Title 4 9 14" xfId="46392"/>
    <cellStyle name="Title 4 9 15" xfId="46393"/>
    <cellStyle name="Title 4 9 16" xfId="46394"/>
    <cellStyle name="Title 4 9 17" xfId="46395"/>
    <cellStyle name="Title 4 9 18" xfId="46396"/>
    <cellStyle name="Title 4 9 19" xfId="46397"/>
    <cellStyle name="Title 4 9 2" xfId="46398"/>
    <cellStyle name="Title 4 9 3" xfId="46399"/>
    <cellStyle name="Title 4 9 4" xfId="46400"/>
    <cellStyle name="Title 4 9 5" xfId="46401"/>
    <cellStyle name="Title 4 9 6" xfId="46402"/>
    <cellStyle name="Title 4 9 7" xfId="46403"/>
    <cellStyle name="Title 4 9 8" xfId="46404"/>
    <cellStyle name="Title 4 9 9" xfId="46405"/>
    <cellStyle name="Title 5" xfId="46406"/>
    <cellStyle name="Title 5 10" xfId="46407"/>
    <cellStyle name="Title 5 10 10" xfId="46408"/>
    <cellStyle name="Title 5 10 11" xfId="46409"/>
    <cellStyle name="Title 5 10 12" xfId="46410"/>
    <cellStyle name="Title 5 10 13" xfId="46411"/>
    <cellStyle name="Title 5 10 14" xfId="46412"/>
    <cellStyle name="Title 5 10 15" xfId="46413"/>
    <cellStyle name="Title 5 10 16" xfId="46414"/>
    <cellStyle name="Title 5 10 17" xfId="46415"/>
    <cellStyle name="Title 5 10 18" xfId="46416"/>
    <cellStyle name="Title 5 10 19" xfId="46417"/>
    <cellStyle name="Title 5 10 2" xfId="46418"/>
    <cellStyle name="Title 5 10 3" xfId="46419"/>
    <cellStyle name="Title 5 10 4" xfId="46420"/>
    <cellStyle name="Title 5 10 5" xfId="46421"/>
    <cellStyle name="Title 5 10 6" xfId="46422"/>
    <cellStyle name="Title 5 10 7" xfId="46423"/>
    <cellStyle name="Title 5 10 8" xfId="46424"/>
    <cellStyle name="Title 5 10 9" xfId="46425"/>
    <cellStyle name="Title 5 11" xfId="46426"/>
    <cellStyle name="Title 5 11 10" xfId="46427"/>
    <cellStyle name="Title 5 11 11" xfId="46428"/>
    <cellStyle name="Title 5 11 12" xfId="46429"/>
    <cellStyle name="Title 5 11 13" xfId="46430"/>
    <cellStyle name="Title 5 11 14" xfId="46431"/>
    <cellStyle name="Title 5 11 15" xfId="46432"/>
    <cellStyle name="Title 5 11 16" xfId="46433"/>
    <cellStyle name="Title 5 11 17" xfId="46434"/>
    <cellStyle name="Title 5 11 18" xfId="46435"/>
    <cellStyle name="Title 5 11 19" xfId="46436"/>
    <cellStyle name="Title 5 11 2" xfId="46437"/>
    <cellStyle name="Title 5 11 3" xfId="46438"/>
    <cellStyle name="Title 5 11 4" xfId="46439"/>
    <cellStyle name="Title 5 11 5" xfId="46440"/>
    <cellStyle name="Title 5 11 6" xfId="46441"/>
    <cellStyle name="Title 5 11 7" xfId="46442"/>
    <cellStyle name="Title 5 11 8" xfId="46443"/>
    <cellStyle name="Title 5 11 9" xfId="46444"/>
    <cellStyle name="Title 5 12" xfId="46445"/>
    <cellStyle name="Title 5 12 10" xfId="46446"/>
    <cellStyle name="Title 5 12 11" xfId="46447"/>
    <cellStyle name="Title 5 12 12" xfId="46448"/>
    <cellStyle name="Title 5 12 13" xfId="46449"/>
    <cellStyle name="Title 5 12 14" xfId="46450"/>
    <cellStyle name="Title 5 12 15" xfId="46451"/>
    <cellStyle name="Title 5 12 16" xfId="46452"/>
    <cellStyle name="Title 5 12 17" xfId="46453"/>
    <cellStyle name="Title 5 12 18" xfId="46454"/>
    <cellStyle name="Title 5 12 19" xfId="46455"/>
    <cellStyle name="Title 5 12 2" xfId="46456"/>
    <cellStyle name="Title 5 12 3" xfId="46457"/>
    <cellStyle name="Title 5 12 4" xfId="46458"/>
    <cellStyle name="Title 5 12 5" xfId="46459"/>
    <cellStyle name="Title 5 12 6" xfId="46460"/>
    <cellStyle name="Title 5 12 7" xfId="46461"/>
    <cellStyle name="Title 5 12 8" xfId="46462"/>
    <cellStyle name="Title 5 12 9" xfId="46463"/>
    <cellStyle name="Title 5 2" xfId="46464"/>
    <cellStyle name="Title 5 2 10" xfId="46465"/>
    <cellStyle name="Title 5 2 11" xfId="46466"/>
    <cellStyle name="Title 5 2 12" xfId="46467"/>
    <cellStyle name="Title 5 2 13" xfId="46468"/>
    <cellStyle name="Title 5 2 14" xfId="46469"/>
    <cellStyle name="Title 5 2 15" xfId="46470"/>
    <cellStyle name="Title 5 2 16" xfId="46471"/>
    <cellStyle name="Title 5 2 17" xfId="46472"/>
    <cellStyle name="Title 5 2 18" xfId="46473"/>
    <cellStyle name="Title 5 2 19" xfId="46474"/>
    <cellStyle name="Title 5 2 2" xfId="46475"/>
    <cellStyle name="Title 5 2 3" xfId="46476"/>
    <cellStyle name="Title 5 2 4" xfId="46477"/>
    <cellStyle name="Title 5 2 5" xfId="46478"/>
    <cellStyle name="Title 5 2 6" xfId="46479"/>
    <cellStyle name="Title 5 2 7" xfId="46480"/>
    <cellStyle name="Title 5 2 8" xfId="46481"/>
    <cellStyle name="Title 5 2 9" xfId="46482"/>
    <cellStyle name="Title 5 3" xfId="46483"/>
    <cellStyle name="Title 5 3 10" xfId="46484"/>
    <cellStyle name="Title 5 3 11" xfId="46485"/>
    <cellStyle name="Title 5 3 12" xfId="46486"/>
    <cellStyle name="Title 5 3 13" xfId="46487"/>
    <cellStyle name="Title 5 3 14" xfId="46488"/>
    <cellStyle name="Title 5 3 15" xfId="46489"/>
    <cellStyle name="Title 5 3 16" xfId="46490"/>
    <cellStyle name="Title 5 3 17" xfId="46491"/>
    <cellStyle name="Title 5 3 18" xfId="46492"/>
    <cellStyle name="Title 5 3 19" xfId="46493"/>
    <cellStyle name="Title 5 3 2" xfId="46494"/>
    <cellStyle name="Title 5 3 3" xfId="46495"/>
    <cellStyle name="Title 5 3 4" xfId="46496"/>
    <cellStyle name="Title 5 3 5" xfId="46497"/>
    <cellStyle name="Title 5 3 6" xfId="46498"/>
    <cellStyle name="Title 5 3 7" xfId="46499"/>
    <cellStyle name="Title 5 3 8" xfId="46500"/>
    <cellStyle name="Title 5 3 9" xfId="46501"/>
    <cellStyle name="Title 5 4" xfId="46502"/>
    <cellStyle name="Title 5 4 10" xfId="46503"/>
    <cellStyle name="Title 5 4 11" xfId="46504"/>
    <cellStyle name="Title 5 4 12" xfId="46505"/>
    <cellStyle name="Title 5 4 13" xfId="46506"/>
    <cellStyle name="Title 5 4 14" xfId="46507"/>
    <cellStyle name="Title 5 4 15" xfId="46508"/>
    <cellStyle name="Title 5 4 16" xfId="46509"/>
    <cellStyle name="Title 5 4 17" xfId="46510"/>
    <cellStyle name="Title 5 4 18" xfId="46511"/>
    <cellStyle name="Title 5 4 19" xfId="46512"/>
    <cellStyle name="Title 5 4 2" xfId="46513"/>
    <cellStyle name="Title 5 4 3" xfId="46514"/>
    <cellStyle name="Title 5 4 4" xfId="46515"/>
    <cellStyle name="Title 5 4 5" xfId="46516"/>
    <cellStyle name="Title 5 4 6" xfId="46517"/>
    <cellStyle name="Title 5 4 7" xfId="46518"/>
    <cellStyle name="Title 5 4 8" xfId="46519"/>
    <cellStyle name="Title 5 4 9" xfId="46520"/>
    <cellStyle name="Title 5 5" xfId="46521"/>
    <cellStyle name="Title 5 5 10" xfId="46522"/>
    <cellStyle name="Title 5 5 11" xfId="46523"/>
    <cellStyle name="Title 5 5 12" xfId="46524"/>
    <cellStyle name="Title 5 5 13" xfId="46525"/>
    <cellStyle name="Title 5 5 14" xfId="46526"/>
    <cellStyle name="Title 5 5 15" xfId="46527"/>
    <cellStyle name="Title 5 5 16" xfId="46528"/>
    <cellStyle name="Title 5 5 17" xfId="46529"/>
    <cellStyle name="Title 5 5 18" xfId="46530"/>
    <cellStyle name="Title 5 5 19" xfId="46531"/>
    <cellStyle name="Title 5 5 2" xfId="46532"/>
    <cellStyle name="Title 5 5 3" xfId="46533"/>
    <cellStyle name="Title 5 5 4" xfId="46534"/>
    <cellStyle name="Title 5 5 5" xfId="46535"/>
    <cellStyle name="Title 5 5 6" xfId="46536"/>
    <cellStyle name="Title 5 5 7" xfId="46537"/>
    <cellStyle name="Title 5 5 8" xfId="46538"/>
    <cellStyle name="Title 5 5 9" xfId="46539"/>
    <cellStyle name="Title 5 6" xfId="46540"/>
    <cellStyle name="Title 5 6 10" xfId="46541"/>
    <cellStyle name="Title 5 6 11" xfId="46542"/>
    <cellStyle name="Title 5 6 12" xfId="46543"/>
    <cellStyle name="Title 5 6 13" xfId="46544"/>
    <cellStyle name="Title 5 6 14" xfId="46545"/>
    <cellStyle name="Title 5 6 15" xfId="46546"/>
    <cellStyle name="Title 5 6 16" xfId="46547"/>
    <cellStyle name="Title 5 6 17" xfId="46548"/>
    <cellStyle name="Title 5 6 18" xfId="46549"/>
    <cellStyle name="Title 5 6 19" xfId="46550"/>
    <cellStyle name="Title 5 6 2" xfId="46551"/>
    <cellStyle name="Title 5 6 3" xfId="46552"/>
    <cellStyle name="Title 5 6 4" xfId="46553"/>
    <cellStyle name="Title 5 6 5" xfId="46554"/>
    <cellStyle name="Title 5 6 6" xfId="46555"/>
    <cellStyle name="Title 5 6 7" xfId="46556"/>
    <cellStyle name="Title 5 6 8" xfId="46557"/>
    <cellStyle name="Title 5 6 9" xfId="46558"/>
    <cellStyle name="Title 5 7" xfId="46559"/>
    <cellStyle name="Title 5 7 10" xfId="46560"/>
    <cellStyle name="Title 5 7 11" xfId="46561"/>
    <cellStyle name="Title 5 7 12" xfId="46562"/>
    <cellStyle name="Title 5 7 13" xfId="46563"/>
    <cellStyle name="Title 5 7 14" xfId="46564"/>
    <cellStyle name="Title 5 7 15" xfId="46565"/>
    <cellStyle name="Title 5 7 16" xfId="46566"/>
    <cellStyle name="Title 5 7 17" xfId="46567"/>
    <cellStyle name="Title 5 7 18" xfId="46568"/>
    <cellStyle name="Title 5 7 19" xfId="46569"/>
    <cellStyle name="Title 5 7 2" xfId="46570"/>
    <cellStyle name="Title 5 7 3" xfId="46571"/>
    <cellStyle name="Title 5 7 4" xfId="46572"/>
    <cellStyle name="Title 5 7 5" xfId="46573"/>
    <cellStyle name="Title 5 7 6" xfId="46574"/>
    <cellStyle name="Title 5 7 7" xfId="46575"/>
    <cellStyle name="Title 5 7 8" xfId="46576"/>
    <cellStyle name="Title 5 7 9" xfId="46577"/>
    <cellStyle name="Title 5 8" xfId="46578"/>
    <cellStyle name="Title 5 8 10" xfId="46579"/>
    <cellStyle name="Title 5 8 11" xfId="46580"/>
    <cellStyle name="Title 5 8 12" xfId="46581"/>
    <cellStyle name="Title 5 8 13" xfId="46582"/>
    <cellStyle name="Title 5 8 14" xfId="46583"/>
    <cellStyle name="Title 5 8 15" xfId="46584"/>
    <cellStyle name="Title 5 8 16" xfId="46585"/>
    <cellStyle name="Title 5 8 17" xfId="46586"/>
    <cellStyle name="Title 5 8 18" xfId="46587"/>
    <cellStyle name="Title 5 8 19" xfId="46588"/>
    <cellStyle name="Title 5 8 2" xfId="46589"/>
    <cellStyle name="Title 5 8 3" xfId="46590"/>
    <cellStyle name="Title 5 8 4" xfId="46591"/>
    <cellStyle name="Title 5 8 5" xfId="46592"/>
    <cellStyle name="Title 5 8 6" xfId="46593"/>
    <cellStyle name="Title 5 8 7" xfId="46594"/>
    <cellStyle name="Title 5 8 8" xfId="46595"/>
    <cellStyle name="Title 5 8 9" xfId="46596"/>
    <cellStyle name="Title 5 9" xfId="46597"/>
    <cellStyle name="Title 5 9 10" xfId="46598"/>
    <cellStyle name="Title 5 9 11" xfId="46599"/>
    <cellStyle name="Title 5 9 12" xfId="46600"/>
    <cellStyle name="Title 5 9 13" xfId="46601"/>
    <cellStyle name="Title 5 9 14" xfId="46602"/>
    <cellStyle name="Title 5 9 15" xfId="46603"/>
    <cellStyle name="Title 5 9 16" xfId="46604"/>
    <cellStyle name="Title 5 9 17" xfId="46605"/>
    <cellStyle name="Title 5 9 18" xfId="46606"/>
    <cellStyle name="Title 5 9 19" xfId="46607"/>
    <cellStyle name="Title 5 9 2" xfId="46608"/>
    <cellStyle name="Title 5 9 3" xfId="46609"/>
    <cellStyle name="Title 5 9 4" xfId="46610"/>
    <cellStyle name="Title 5 9 5" xfId="46611"/>
    <cellStyle name="Title 5 9 6" xfId="46612"/>
    <cellStyle name="Title 5 9 7" xfId="46613"/>
    <cellStyle name="Title 5 9 8" xfId="46614"/>
    <cellStyle name="Title 5 9 9" xfId="46615"/>
    <cellStyle name="Title 6" xfId="46616"/>
    <cellStyle name="Total 2" xfId="46617"/>
    <cellStyle name="Total 2 2" xfId="46618"/>
    <cellStyle name="Total 2 2 2" xfId="46619"/>
    <cellStyle name="Total 2 2 2 2" xfId="46620"/>
    <cellStyle name="Total 2 3" xfId="46621"/>
    <cellStyle name="Total 2 4" xfId="46622"/>
    <cellStyle name="Total 2 5" xfId="46623"/>
    <cellStyle name="Total 2 6" xfId="46624"/>
    <cellStyle name="Total 3" xfId="46625"/>
    <cellStyle name="Total 3 2" xfId="46626"/>
    <cellStyle name="Total 3 3" xfId="46627"/>
    <cellStyle name="Total 4" xfId="46628"/>
    <cellStyle name="Total 4 2" xfId="46629"/>
    <cellStyle name="Total 4 3" xfId="46630"/>
    <cellStyle name="Total 5" xfId="46631"/>
    <cellStyle name="Total 5 2" xfId="46632"/>
    <cellStyle name="Total 5 3" xfId="46633"/>
    <cellStyle name="Total 6" xfId="46634"/>
    <cellStyle name="Total 6 2" xfId="46635"/>
    <cellStyle name="Total 6 3" xfId="46636"/>
    <cellStyle name="Warning Text 2" xfId="46637"/>
    <cellStyle name="Warning Text 2 2" xfId="46638"/>
    <cellStyle name="Warning Text 2 3" xfId="466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N84"/>
  <sheetViews>
    <sheetView showGridLines="0" view="pageBreakPreview" zoomScale="85" zoomScaleNormal="95" zoomScaleSheetLayoutView="85" workbookViewId="0">
      <selection activeCell="F8" sqref="F8"/>
    </sheetView>
  </sheetViews>
  <sheetFormatPr defaultColWidth="9.140625" defaultRowHeight="12.75" x14ac:dyDescent="0.2"/>
  <cols>
    <col min="1" max="1" width="7.7109375" style="1" customWidth="1"/>
    <col min="2" max="2" width="6.42578125" style="1" customWidth="1"/>
    <col min="3" max="3" width="37.85546875" style="2" customWidth="1"/>
    <col min="4" max="4" width="14.42578125" style="2" customWidth="1"/>
    <col min="5" max="5" width="15.7109375" style="2" customWidth="1"/>
    <col min="6" max="6" width="11.7109375" style="2" customWidth="1"/>
    <col min="7" max="7" width="14.85546875" style="2" customWidth="1"/>
    <col min="8" max="8" width="1.7109375" style="3" customWidth="1"/>
    <col min="9" max="9" width="14.28515625" style="2" customWidth="1"/>
    <col min="10" max="10" width="13.42578125" style="2" customWidth="1"/>
    <col min="11" max="11" width="14.42578125" style="2" customWidth="1"/>
    <col min="12" max="12" width="14.5703125" style="2" bestFit="1" customWidth="1"/>
    <col min="13" max="13" width="18.42578125" style="2" customWidth="1"/>
    <col min="14" max="14" width="10.28515625" style="2" bestFit="1" customWidth="1"/>
    <col min="15" max="16384" width="9.140625" style="2"/>
  </cols>
  <sheetData>
    <row r="1" spans="1:13" x14ac:dyDescent="0.2">
      <c r="L1" s="4" t="s">
        <v>0</v>
      </c>
      <c r="M1" s="5" t="str">
        <f>EBNUMBER</f>
        <v>EB-2015-0004</v>
      </c>
    </row>
    <row r="2" spans="1:13" x14ac:dyDescent="0.2">
      <c r="L2" s="4" t="s">
        <v>1</v>
      </c>
      <c r="M2" s="6" t="s">
        <v>2</v>
      </c>
    </row>
    <row r="3" spans="1:13" x14ac:dyDescent="0.2">
      <c r="L3" s="4" t="s">
        <v>3</v>
      </c>
      <c r="M3" s="6">
        <v>2</v>
      </c>
    </row>
    <row r="4" spans="1:13" x14ac:dyDescent="0.2">
      <c r="L4" s="4" t="s">
        <v>4</v>
      </c>
      <c r="M4" s="6">
        <v>1</v>
      </c>
    </row>
    <row r="5" spans="1:13" x14ac:dyDescent="0.2">
      <c r="L5" s="4" t="s">
        <v>5</v>
      </c>
      <c r="M5" s="7" t="s">
        <v>6</v>
      </c>
    </row>
    <row r="6" spans="1:13" ht="9" customHeight="1" x14ac:dyDescent="0.2">
      <c r="L6" s="4"/>
      <c r="M6" s="5"/>
    </row>
    <row r="7" spans="1:13" x14ac:dyDescent="0.2">
      <c r="L7" s="4" t="s">
        <v>7</v>
      </c>
      <c r="M7" s="125" t="s">
        <v>113</v>
      </c>
    </row>
    <row r="8" spans="1:13" ht="13.5" customHeight="1" x14ac:dyDescent="0.2">
      <c r="M8" s="125"/>
    </row>
    <row r="9" spans="1:13" ht="20.25" customHeight="1" x14ac:dyDescent="0.2">
      <c r="A9" s="126" t="s">
        <v>8</v>
      </c>
      <c r="B9" s="126"/>
      <c r="C9" s="126"/>
      <c r="D9" s="126"/>
      <c r="E9" s="126"/>
      <c r="F9" s="126"/>
      <c r="G9" s="126"/>
      <c r="H9" s="126"/>
      <c r="I9" s="126"/>
      <c r="J9" s="126"/>
      <c r="K9" s="126"/>
      <c r="L9" s="126"/>
      <c r="M9" s="126"/>
    </row>
    <row r="10" spans="1:13" ht="18" x14ac:dyDescent="0.2">
      <c r="A10" s="126" t="s">
        <v>9</v>
      </c>
      <c r="B10" s="126"/>
      <c r="C10" s="126"/>
      <c r="D10" s="126"/>
      <c r="E10" s="126"/>
      <c r="F10" s="126"/>
      <c r="G10" s="126"/>
      <c r="H10" s="126"/>
      <c r="I10" s="126"/>
      <c r="J10" s="126"/>
      <c r="K10" s="126"/>
      <c r="L10" s="126"/>
      <c r="M10" s="126"/>
    </row>
    <row r="11" spans="1:13" x14ac:dyDescent="0.2">
      <c r="H11" s="2"/>
    </row>
    <row r="12" spans="1:13" x14ac:dyDescent="0.2">
      <c r="E12" s="8" t="s">
        <v>10</v>
      </c>
      <c r="F12" s="9" t="s">
        <v>11</v>
      </c>
      <c r="H12" s="2"/>
    </row>
    <row r="13" spans="1:13" ht="15" x14ac:dyDescent="0.25">
      <c r="C13" s="10"/>
      <c r="E13" s="8" t="s">
        <v>12</v>
      </c>
      <c r="F13" s="11">
        <v>2012</v>
      </c>
      <c r="G13" s="12"/>
    </row>
    <row r="15" spans="1:13" x14ac:dyDescent="0.2">
      <c r="D15" s="127" t="s">
        <v>13</v>
      </c>
      <c r="E15" s="128"/>
      <c r="F15" s="128"/>
      <c r="G15" s="129"/>
      <c r="I15" s="13"/>
      <c r="J15" s="14" t="s">
        <v>14</v>
      </c>
      <c r="K15" s="14"/>
      <c r="L15" s="15"/>
      <c r="M15" s="3"/>
    </row>
    <row r="16" spans="1:13" ht="25.5" x14ac:dyDescent="0.2">
      <c r="A16" s="16" t="s">
        <v>15</v>
      </c>
      <c r="B16" s="17" t="s">
        <v>16</v>
      </c>
      <c r="C16" s="18" t="s">
        <v>17</v>
      </c>
      <c r="D16" s="16" t="s">
        <v>18</v>
      </c>
      <c r="E16" s="17" t="s">
        <v>19</v>
      </c>
      <c r="F16" s="17" t="s">
        <v>20</v>
      </c>
      <c r="G16" s="16" t="s">
        <v>21</v>
      </c>
      <c r="H16" s="19"/>
      <c r="I16" s="20" t="s">
        <v>18</v>
      </c>
      <c r="J16" s="21" t="s">
        <v>19</v>
      </c>
      <c r="K16" s="21" t="s">
        <v>20</v>
      </c>
      <c r="L16" s="22" t="s">
        <v>21</v>
      </c>
      <c r="M16" s="16" t="s">
        <v>22</v>
      </c>
    </row>
    <row r="17" spans="1:13" ht="25.5" x14ac:dyDescent="0.25">
      <c r="A17" s="23">
        <v>12</v>
      </c>
      <c r="B17" s="23">
        <v>1611</v>
      </c>
      <c r="C17" s="24" t="s">
        <v>23</v>
      </c>
      <c r="D17" s="25">
        <v>23536162.259999998</v>
      </c>
      <c r="E17" s="25">
        <v>2579010.1</v>
      </c>
      <c r="F17" s="25">
        <v>0</v>
      </c>
      <c r="G17" s="26">
        <v>26115172.359999999</v>
      </c>
      <c r="H17" s="27">
        <v>26115172.359999999</v>
      </c>
      <c r="I17" s="28">
        <v>-7046764.7599999998</v>
      </c>
      <c r="J17" s="29">
        <v>-7661587.1200000001</v>
      </c>
      <c r="K17" s="29">
        <v>0</v>
      </c>
      <c r="L17" s="26">
        <v>-14708351.879999999</v>
      </c>
      <c r="M17" s="26">
        <v>11406820.48</v>
      </c>
    </row>
    <row r="18" spans="1:13" ht="25.5" x14ac:dyDescent="0.25">
      <c r="A18" s="23" t="s">
        <v>24</v>
      </c>
      <c r="B18" s="23">
        <v>1612</v>
      </c>
      <c r="C18" s="24" t="s">
        <v>25</v>
      </c>
      <c r="D18" s="25">
        <v>1912380.28</v>
      </c>
      <c r="E18" s="25">
        <v>10071.5</v>
      </c>
      <c r="F18" s="25">
        <v>0</v>
      </c>
      <c r="G18" s="26">
        <v>1922451.78</v>
      </c>
      <c r="H18" s="27">
        <v>1922451.78</v>
      </c>
      <c r="I18" s="28">
        <v>-48470.65</v>
      </c>
      <c r="J18" s="29">
        <v>-48860.33</v>
      </c>
      <c r="K18" s="29">
        <v>0</v>
      </c>
      <c r="L18" s="26">
        <v>-97330.98000000001</v>
      </c>
      <c r="M18" s="26">
        <v>1825120.8</v>
      </c>
    </row>
    <row r="19" spans="1:13" ht="15" x14ac:dyDescent="0.25">
      <c r="A19" s="30" t="s">
        <v>26</v>
      </c>
      <c r="B19" s="30">
        <v>1805</v>
      </c>
      <c r="C19" s="31" t="s">
        <v>27</v>
      </c>
      <c r="D19" s="25">
        <v>5308934.09</v>
      </c>
      <c r="E19" s="25">
        <v>10335.799999999999</v>
      </c>
      <c r="F19" s="25">
        <v>0</v>
      </c>
      <c r="G19" s="26">
        <v>5319269.8899999997</v>
      </c>
      <c r="H19" s="27">
        <v>5319269.8899999997</v>
      </c>
      <c r="I19" s="28">
        <v>0</v>
      </c>
      <c r="J19" s="29">
        <v>0</v>
      </c>
      <c r="K19" s="29">
        <v>0</v>
      </c>
      <c r="L19" s="26">
        <v>0</v>
      </c>
      <c r="M19" s="26">
        <v>5319269.8899999997</v>
      </c>
    </row>
    <row r="20" spans="1:13" ht="15" x14ac:dyDescent="0.25">
      <c r="A20" s="23">
        <v>47</v>
      </c>
      <c r="B20" s="23">
        <v>1808</v>
      </c>
      <c r="C20" s="32" t="s">
        <v>28</v>
      </c>
      <c r="D20" s="25">
        <v>17332484.789999999</v>
      </c>
      <c r="E20" s="25">
        <v>1044620.78</v>
      </c>
      <c r="F20" s="25">
        <v>0</v>
      </c>
      <c r="G20" s="26">
        <v>18377105.57</v>
      </c>
      <c r="H20" s="27">
        <v>18377105.57</v>
      </c>
      <c r="I20" s="28">
        <v>-512978.58999999997</v>
      </c>
      <c r="J20" s="29">
        <v>-544338.49</v>
      </c>
      <c r="K20" s="29">
        <v>0</v>
      </c>
      <c r="L20" s="26">
        <v>-1057317.08</v>
      </c>
      <c r="M20" s="26">
        <v>17319788.490000002</v>
      </c>
    </row>
    <row r="21" spans="1:13" ht="15" x14ac:dyDescent="0.25">
      <c r="A21" s="23">
        <v>13</v>
      </c>
      <c r="B21" s="23">
        <v>1810</v>
      </c>
      <c r="C21" s="32" t="s">
        <v>29</v>
      </c>
      <c r="D21" s="25">
        <v>0</v>
      </c>
      <c r="E21" s="25">
        <v>0</v>
      </c>
      <c r="F21" s="25">
        <v>0</v>
      </c>
      <c r="G21" s="26">
        <v>0</v>
      </c>
      <c r="H21" s="27">
        <v>0</v>
      </c>
      <c r="I21" s="28">
        <v>0</v>
      </c>
      <c r="J21" s="29">
        <v>0</v>
      </c>
      <c r="K21" s="29">
        <v>0</v>
      </c>
      <c r="L21" s="26">
        <v>0</v>
      </c>
      <c r="M21" s="26">
        <v>0</v>
      </c>
    </row>
    <row r="22" spans="1:13" ht="15" x14ac:dyDescent="0.25">
      <c r="A22" s="23">
        <v>47</v>
      </c>
      <c r="B22" s="23">
        <v>1815</v>
      </c>
      <c r="C22" s="32" t="s">
        <v>30</v>
      </c>
      <c r="D22" s="25">
        <v>55223255.619999997</v>
      </c>
      <c r="E22" s="25">
        <v>8076499.3399999999</v>
      </c>
      <c r="F22" s="25">
        <v>0</v>
      </c>
      <c r="G22" s="26">
        <v>63299754.959999993</v>
      </c>
      <c r="H22" s="27">
        <v>63299754.959999993</v>
      </c>
      <c r="I22" s="28">
        <v>-2107116</v>
      </c>
      <c r="J22" s="29">
        <v>-2201965.23</v>
      </c>
      <c r="K22" s="29">
        <v>0</v>
      </c>
      <c r="L22" s="26">
        <v>-4309081.2300000004</v>
      </c>
      <c r="M22" s="26">
        <v>58990673.729999989</v>
      </c>
    </row>
    <row r="23" spans="1:13" ht="15" x14ac:dyDescent="0.25">
      <c r="A23" s="23">
        <v>47</v>
      </c>
      <c r="B23" s="23">
        <v>1820</v>
      </c>
      <c r="C23" s="24" t="s">
        <v>31</v>
      </c>
      <c r="D23" s="25">
        <v>44563372.300000004</v>
      </c>
      <c r="E23" s="25">
        <v>6666923.2199999997</v>
      </c>
      <c r="F23" s="25">
        <v>0</v>
      </c>
      <c r="G23" s="26">
        <v>51230295.520000003</v>
      </c>
      <c r="H23" s="27">
        <v>51230295.520000003</v>
      </c>
      <c r="I23" s="28">
        <v>-3585603.57</v>
      </c>
      <c r="J23" s="29">
        <v>-3696778.34</v>
      </c>
      <c r="K23" s="29">
        <v>0</v>
      </c>
      <c r="L23" s="26">
        <v>-7282381.9100000001</v>
      </c>
      <c r="M23" s="26">
        <v>43947913.609999999</v>
      </c>
    </row>
    <row r="24" spans="1:13" ht="15" x14ac:dyDescent="0.25">
      <c r="A24" s="23">
        <v>47</v>
      </c>
      <c r="B24" s="23">
        <v>1825</v>
      </c>
      <c r="C24" s="32" t="s">
        <v>32</v>
      </c>
      <c r="D24" s="25">
        <v>0</v>
      </c>
      <c r="E24" s="25">
        <v>0</v>
      </c>
      <c r="F24" s="25">
        <v>0</v>
      </c>
      <c r="G24" s="26">
        <v>0</v>
      </c>
      <c r="H24" s="27">
        <v>0</v>
      </c>
      <c r="I24" s="28">
        <v>0</v>
      </c>
      <c r="J24" s="29">
        <v>0</v>
      </c>
      <c r="K24" s="29">
        <v>0</v>
      </c>
      <c r="L24" s="26">
        <v>0</v>
      </c>
      <c r="M24" s="26">
        <v>0</v>
      </c>
    </row>
    <row r="25" spans="1:13" ht="15" x14ac:dyDescent="0.25">
      <c r="A25" s="23">
        <v>47</v>
      </c>
      <c r="B25" s="23">
        <v>1830</v>
      </c>
      <c r="C25" s="32" t="s">
        <v>33</v>
      </c>
      <c r="D25" s="25">
        <v>62485223.5</v>
      </c>
      <c r="E25" s="25">
        <v>8911408.4199999999</v>
      </c>
      <c r="F25" s="25">
        <v>-208788.48000000001</v>
      </c>
      <c r="G25" s="26">
        <v>71187843.439999998</v>
      </c>
      <c r="H25" s="27">
        <v>71187843.439999998</v>
      </c>
      <c r="I25" s="28">
        <v>-1577765.67</v>
      </c>
      <c r="J25" s="29">
        <v>-1783189.83</v>
      </c>
      <c r="K25" s="29">
        <v>8552.85</v>
      </c>
      <c r="L25" s="26">
        <v>-3352402.65</v>
      </c>
      <c r="M25" s="26">
        <v>67835440.789999992</v>
      </c>
    </row>
    <row r="26" spans="1:13" ht="15" x14ac:dyDescent="0.25">
      <c r="A26" s="23">
        <v>47</v>
      </c>
      <c r="B26" s="23">
        <v>1835</v>
      </c>
      <c r="C26" s="32" t="s">
        <v>34</v>
      </c>
      <c r="D26" s="25">
        <v>48247214.880000003</v>
      </c>
      <c r="E26" s="25">
        <v>8225709.1100000003</v>
      </c>
      <c r="F26" s="25">
        <v>0</v>
      </c>
      <c r="G26" s="26">
        <v>56472923.990000002</v>
      </c>
      <c r="H26" s="27">
        <v>56472923.990000002</v>
      </c>
      <c r="I26" s="28">
        <v>-1288845.8899999999</v>
      </c>
      <c r="J26" s="29">
        <v>-1500742.6500000001</v>
      </c>
      <c r="K26" s="29">
        <v>0</v>
      </c>
      <c r="L26" s="26">
        <v>-2789588.54</v>
      </c>
      <c r="M26" s="26">
        <v>53683335.450000003</v>
      </c>
    </row>
    <row r="27" spans="1:13" ht="15" x14ac:dyDescent="0.25">
      <c r="A27" s="23">
        <v>47</v>
      </c>
      <c r="B27" s="23">
        <v>1840</v>
      </c>
      <c r="C27" s="32" t="s">
        <v>35</v>
      </c>
      <c r="D27" s="25">
        <v>58232836.100000001</v>
      </c>
      <c r="E27" s="25">
        <v>7538303.7599999998</v>
      </c>
      <c r="F27" s="25">
        <v>0</v>
      </c>
      <c r="G27" s="26">
        <v>65771139.859999999</v>
      </c>
      <c r="H27" s="27">
        <v>65771139.859999999</v>
      </c>
      <c r="I27" s="28">
        <v>-1957361.69</v>
      </c>
      <c r="J27" s="29">
        <v>-2158811.21</v>
      </c>
      <c r="K27" s="29">
        <v>0</v>
      </c>
      <c r="L27" s="26">
        <v>-4116172.9</v>
      </c>
      <c r="M27" s="26">
        <v>61654966.960000001</v>
      </c>
    </row>
    <row r="28" spans="1:13" ht="15" x14ac:dyDescent="0.25">
      <c r="A28" s="23">
        <v>47</v>
      </c>
      <c r="B28" s="23">
        <v>1845</v>
      </c>
      <c r="C28" s="32" t="s">
        <v>36</v>
      </c>
      <c r="D28" s="25">
        <v>66687108.519999996</v>
      </c>
      <c r="E28" s="25">
        <v>12435509.35</v>
      </c>
      <c r="F28" s="25">
        <v>-92395.569999999992</v>
      </c>
      <c r="G28" s="26">
        <v>79030222.299999997</v>
      </c>
      <c r="H28" s="27">
        <v>79030222.299999997</v>
      </c>
      <c r="I28" s="28">
        <v>-3212797.96</v>
      </c>
      <c r="J28" s="29">
        <v>-3539504.88</v>
      </c>
      <c r="K28" s="29">
        <v>19138.63</v>
      </c>
      <c r="L28" s="26">
        <v>-6733164.21</v>
      </c>
      <c r="M28" s="26">
        <v>72297058.090000004</v>
      </c>
    </row>
    <row r="29" spans="1:13" ht="15" x14ac:dyDescent="0.25">
      <c r="A29" s="23">
        <v>47</v>
      </c>
      <c r="B29" s="23">
        <v>1850</v>
      </c>
      <c r="C29" s="32" t="s">
        <v>37</v>
      </c>
      <c r="D29" s="25">
        <v>45853921.390000001</v>
      </c>
      <c r="E29" s="25">
        <v>9726448.2400000002</v>
      </c>
      <c r="F29" s="25">
        <v>-204590.75</v>
      </c>
      <c r="G29" s="26">
        <v>55375778.880000003</v>
      </c>
      <c r="H29" s="27">
        <v>55375778.880000003</v>
      </c>
      <c r="I29" s="28">
        <v>-1710147.49</v>
      </c>
      <c r="J29" s="29">
        <v>-1972606.04</v>
      </c>
      <c r="K29" s="29">
        <v>11658.82</v>
      </c>
      <c r="L29" s="26">
        <v>-3671094.7100000004</v>
      </c>
      <c r="M29" s="26">
        <v>51704684.170000002</v>
      </c>
    </row>
    <row r="30" spans="1:13" ht="15" x14ac:dyDescent="0.25">
      <c r="A30" s="23">
        <v>47</v>
      </c>
      <c r="B30" s="23">
        <v>1855</v>
      </c>
      <c r="C30" s="32" t="s">
        <v>38</v>
      </c>
      <c r="D30" s="25">
        <v>44415221.780000001</v>
      </c>
      <c r="E30" s="25">
        <v>4107837.58</v>
      </c>
      <c r="F30" s="25">
        <v>0</v>
      </c>
      <c r="G30" s="26">
        <v>48523059.359999999</v>
      </c>
      <c r="H30" s="27">
        <v>48523059.359999999</v>
      </c>
      <c r="I30" s="28">
        <v>-1164837.1499999999</v>
      </c>
      <c r="J30" s="29">
        <v>-1282116.22</v>
      </c>
      <c r="K30" s="29">
        <v>0</v>
      </c>
      <c r="L30" s="26">
        <v>-2446953.37</v>
      </c>
      <c r="M30" s="26">
        <v>46076105.990000002</v>
      </c>
    </row>
    <row r="31" spans="1:13" ht="15" x14ac:dyDescent="0.25">
      <c r="A31" s="23">
        <v>47</v>
      </c>
      <c r="B31" s="23">
        <v>1860</v>
      </c>
      <c r="C31" s="32" t="s">
        <v>39</v>
      </c>
      <c r="D31" s="25">
        <v>9568361.2300000004</v>
      </c>
      <c r="E31" s="25">
        <v>791230.13</v>
      </c>
      <c r="F31" s="25">
        <v>-447.92</v>
      </c>
      <c r="G31" s="26">
        <v>10359143.440000001</v>
      </c>
      <c r="H31" s="27">
        <v>10359143.440000001</v>
      </c>
      <c r="I31" s="28">
        <v>-3103246.9866666668</v>
      </c>
      <c r="J31" s="29">
        <v>-3023692.17666667</v>
      </c>
      <c r="K31" s="29">
        <v>74.92</v>
      </c>
      <c r="L31" s="26">
        <v>-6126864.2433333369</v>
      </c>
      <c r="M31" s="26">
        <v>4232279.1966666644</v>
      </c>
    </row>
    <row r="32" spans="1:13" ht="15" x14ac:dyDescent="0.25">
      <c r="A32" s="30">
        <v>47</v>
      </c>
      <c r="B32" s="30">
        <v>1860</v>
      </c>
      <c r="C32" s="31" t="s">
        <v>40</v>
      </c>
      <c r="D32" s="25">
        <v>43449176.130000003</v>
      </c>
      <c r="E32" s="25">
        <v>1875209.46</v>
      </c>
      <c r="F32" s="25">
        <v>-35106.230000000003</v>
      </c>
      <c r="G32" s="26">
        <v>45289279.360000007</v>
      </c>
      <c r="H32" s="27">
        <v>45289279.360000007</v>
      </c>
      <c r="I32" s="28">
        <v>-3536288.31</v>
      </c>
      <c r="J32" s="29">
        <v>-3672851.05</v>
      </c>
      <c r="K32" s="29">
        <v>3112.8</v>
      </c>
      <c r="L32" s="26">
        <v>-7206026.5599999996</v>
      </c>
      <c r="M32" s="26">
        <v>38083252.800000004</v>
      </c>
    </row>
    <row r="33" spans="1:13" ht="15" x14ac:dyDescent="0.25">
      <c r="A33" s="30" t="s">
        <v>26</v>
      </c>
      <c r="B33" s="30">
        <v>1905</v>
      </c>
      <c r="C33" s="31" t="s">
        <v>27</v>
      </c>
      <c r="D33" s="25">
        <v>0</v>
      </c>
      <c r="E33" s="25">
        <v>0</v>
      </c>
      <c r="F33" s="25">
        <v>0</v>
      </c>
      <c r="G33" s="26">
        <v>0</v>
      </c>
      <c r="H33" s="27">
        <v>0</v>
      </c>
      <c r="I33" s="28">
        <v>0</v>
      </c>
      <c r="J33" s="29">
        <v>0</v>
      </c>
      <c r="K33" s="29">
        <v>0</v>
      </c>
      <c r="L33" s="26">
        <v>0</v>
      </c>
      <c r="M33" s="26">
        <v>0</v>
      </c>
    </row>
    <row r="34" spans="1:13" ht="15" x14ac:dyDescent="0.25">
      <c r="A34" s="23">
        <v>47</v>
      </c>
      <c r="B34" s="23">
        <v>1908</v>
      </c>
      <c r="C34" s="32" t="s">
        <v>41</v>
      </c>
      <c r="D34" s="25">
        <v>36118077.450000003</v>
      </c>
      <c r="E34" s="25">
        <v>240940.16</v>
      </c>
      <c r="F34" s="25">
        <v>0</v>
      </c>
      <c r="G34" s="26">
        <v>36359017.609999999</v>
      </c>
      <c r="H34" s="27">
        <v>36359017.609999999</v>
      </c>
      <c r="I34" s="28">
        <v>-2130171.7200000002</v>
      </c>
      <c r="J34" s="29">
        <v>-1971214.27</v>
      </c>
      <c r="K34" s="29">
        <v>0</v>
      </c>
      <c r="L34" s="26">
        <v>-4101385.99</v>
      </c>
      <c r="M34" s="26">
        <v>32257631.619999997</v>
      </c>
    </row>
    <row r="35" spans="1:13" ht="15" x14ac:dyDescent="0.25">
      <c r="A35" s="23">
        <v>13</v>
      </c>
      <c r="B35" s="23">
        <v>1910</v>
      </c>
      <c r="C35" s="32" t="s">
        <v>29</v>
      </c>
      <c r="D35" s="25">
        <v>0</v>
      </c>
      <c r="E35" s="25">
        <v>0</v>
      </c>
      <c r="F35" s="25">
        <v>0</v>
      </c>
      <c r="G35" s="26">
        <v>0</v>
      </c>
      <c r="H35" s="27">
        <v>0</v>
      </c>
      <c r="I35" s="28">
        <v>0</v>
      </c>
      <c r="J35" s="29">
        <v>0</v>
      </c>
      <c r="K35" s="29">
        <v>0</v>
      </c>
      <c r="L35" s="26">
        <v>0</v>
      </c>
      <c r="M35" s="26">
        <v>0</v>
      </c>
    </row>
    <row r="36" spans="1:13" ht="15" x14ac:dyDescent="0.25">
      <c r="A36" s="23">
        <v>8</v>
      </c>
      <c r="B36" s="23">
        <v>1915</v>
      </c>
      <c r="C36" s="32" t="s">
        <v>42</v>
      </c>
      <c r="D36" s="25">
        <v>1705903.69</v>
      </c>
      <c r="E36" s="25">
        <v>111454.65</v>
      </c>
      <c r="F36" s="25">
        <v>0</v>
      </c>
      <c r="G36" s="26">
        <v>1817358.3399999999</v>
      </c>
      <c r="H36" s="27">
        <v>1817358.3399999999</v>
      </c>
      <c r="I36" s="28">
        <v>-289720.76</v>
      </c>
      <c r="J36" s="29">
        <v>-293140.88</v>
      </c>
      <c r="K36" s="29">
        <v>0</v>
      </c>
      <c r="L36" s="26">
        <v>-582861.64</v>
      </c>
      <c r="M36" s="26">
        <v>1234496.6999999997</v>
      </c>
    </row>
    <row r="37" spans="1:13" ht="15" x14ac:dyDescent="0.25">
      <c r="A37" s="23">
        <v>8</v>
      </c>
      <c r="B37" s="23">
        <v>1915</v>
      </c>
      <c r="C37" s="32" t="s">
        <v>43</v>
      </c>
      <c r="D37" s="25">
        <v>0</v>
      </c>
      <c r="E37" s="25">
        <v>0</v>
      </c>
      <c r="F37" s="25">
        <v>0</v>
      </c>
      <c r="G37" s="26">
        <v>0</v>
      </c>
      <c r="H37" s="27">
        <v>0</v>
      </c>
      <c r="I37" s="28">
        <v>0</v>
      </c>
      <c r="J37" s="29">
        <v>0</v>
      </c>
      <c r="K37" s="29">
        <v>0</v>
      </c>
      <c r="L37" s="26">
        <v>0</v>
      </c>
      <c r="M37" s="26">
        <v>0</v>
      </c>
    </row>
    <row r="38" spans="1:13" ht="15" x14ac:dyDescent="0.25">
      <c r="A38" s="23">
        <v>10</v>
      </c>
      <c r="B38" s="23">
        <v>1920</v>
      </c>
      <c r="C38" s="32" t="s">
        <v>44</v>
      </c>
      <c r="D38" s="25">
        <v>4101696.27</v>
      </c>
      <c r="E38" s="25">
        <v>1414659.56</v>
      </c>
      <c r="F38" s="25">
        <v>0</v>
      </c>
      <c r="G38" s="26">
        <v>5516355.8300000001</v>
      </c>
      <c r="H38" s="27">
        <v>5516355.8300000001</v>
      </c>
      <c r="I38" s="28">
        <v>-1307319.1499999999</v>
      </c>
      <c r="J38" s="29">
        <v>-1290258.01</v>
      </c>
      <c r="K38" s="29">
        <v>0</v>
      </c>
      <c r="L38" s="26">
        <v>-2597577.16</v>
      </c>
      <c r="M38" s="26">
        <v>2918778.67</v>
      </c>
    </row>
    <row r="39" spans="1:13" ht="25.5" x14ac:dyDescent="0.25">
      <c r="A39" s="23">
        <v>45</v>
      </c>
      <c r="B39" s="33">
        <v>1920</v>
      </c>
      <c r="C39" s="24" t="s">
        <v>45</v>
      </c>
      <c r="D39" s="25">
        <v>362379.11</v>
      </c>
      <c r="E39" s="25">
        <v>244756.68</v>
      </c>
      <c r="F39" s="25">
        <v>0</v>
      </c>
      <c r="G39" s="26">
        <v>607135.79</v>
      </c>
      <c r="H39" s="27">
        <v>607135.79</v>
      </c>
      <c r="I39" s="28">
        <v>-65889.2</v>
      </c>
      <c r="J39" s="29">
        <v>-111743.03999999999</v>
      </c>
      <c r="K39" s="29">
        <v>0</v>
      </c>
      <c r="L39" s="26">
        <v>-177632.24</v>
      </c>
      <c r="M39" s="26">
        <v>429503.55000000005</v>
      </c>
    </row>
    <row r="40" spans="1:13" ht="25.5" x14ac:dyDescent="0.25">
      <c r="A40" s="23">
        <v>45.1</v>
      </c>
      <c r="B40" s="33">
        <v>1920</v>
      </c>
      <c r="C40" s="24" t="s">
        <v>46</v>
      </c>
      <c r="D40" s="25">
        <v>0</v>
      </c>
      <c r="E40" s="25">
        <v>0</v>
      </c>
      <c r="F40" s="25">
        <v>0</v>
      </c>
      <c r="G40" s="26">
        <v>0</v>
      </c>
      <c r="H40" s="27">
        <v>607135.79</v>
      </c>
      <c r="I40" s="28">
        <v>0</v>
      </c>
      <c r="J40" s="29">
        <v>0</v>
      </c>
      <c r="K40" s="29">
        <v>0</v>
      </c>
      <c r="L40" s="26">
        <v>0</v>
      </c>
      <c r="M40" s="26">
        <v>0</v>
      </c>
    </row>
    <row r="41" spans="1:13" ht="15" x14ac:dyDescent="0.25">
      <c r="A41" s="23">
        <v>10</v>
      </c>
      <c r="B41" s="23">
        <v>1930</v>
      </c>
      <c r="C41" s="32" t="s">
        <v>47</v>
      </c>
      <c r="D41" s="25">
        <v>8101699.3700000001</v>
      </c>
      <c r="E41" s="25">
        <v>1983051.12</v>
      </c>
      <c r="F41" s="25">
        <v>-5545.2699999999995</v>
      </c>
      <c r="G41" s="26">
        <v>10079205.220000001</v>
      </c>
      <c r="H41" s="27">
        <v>607135.79</v>
      </c>
      <c r="I41" s="28">
        <v>-683799.66</v>
      </c>
      <c r="J41" s="29">
        <v>-860989.54</v>
      </c>
      <c r="K41" s="29">
        <v>1742.77</v>
      </c>
      <c r="L41" s="26">
        <v>-1543046.4300000002</v>
      </c>
      <c r="M41" s="26">
        <v>8536158.790000001</v>
      </c>
    </row>
    <row r="42" spans="1:13" ht="15" x14ac:dyDescent="0.25">
      <c r="A42" s="23">
        <v>8</v>
      </c>
      <c r="B42" s="23">
        <v>1935</v>
      </c>
      <c r="C42" s="32" t="s">
        <v>48</v>
      </c>
      <c r="D42" s="25">
        <v>583607.58000000007</v>
      </c>
      <c r="E42" s="25">
        <v>0</v>
      </c>
      <c r="F42" s="25">
        <v>0</v>
      </c>
      <c r="G42" s="26">
        <v>583607.58000000007</v>
      </c>
      <c r="H42" s="27">
        <v>607135.79</v>
      </c>
      <c r="I42" s="28">
        <v>-89316.010000000009</v>
      </c>
      <c r="J42" s="29">
        <v>-55620.770000000004</v>
      </c>
      <c r="K42" s="29">
        <v>0</v>
      </c>
      <c r="L42" s="26">
        <v>-144936.78000000003</v>
      </c>
      <c r="M42" s="26">
        <v>438670.80000000005</v>
      </c>
    </row>
    <row r="43" spans="1:13" ht="15" x14ac:dyDescent="0.25">
      <c r="A43" s="23">
        <v>8</v>
      </c>
      <c r="B43" s="23">
        <v>1940</v>
      </c>
      <c r="C43" s="32" t="s">
        <v>49</v>
      </c>
      <c r="D43" s="25">
        <v>3982760.56</v>
      </c>
      <c r="E43" s="25">
        <v>484697.7</v>
      </c>
      <c r="F43" s="25">
        <v>0</v>
      </c>
      <c r="G43" s="26">
        <v>4467458.26</v>
      </c>
      <c r="H43" s="27">
        <v>607135.79</v>
      </c>
      <c r="I43" s="28">
        <v>-631987.53</v>
      </c>
      <c r="J43" s="29">
        <v>-662651.16</v>
      </c>
      <c r="K43" s="29">
        <v>0</v>
      </c>
      <c r="L43" s="26">
        <v>-1294638.69</v>
      </c>
      <c r="M43" s="26">
        <v>3172819.57</v>
      </c>
    </row>
    <row r="44" spans="1:13" ht="15" x14ac:dyDescent="0.25">
      <c r="A44" s="23">
        <v>8</v>
      </c>
      <c r="B44" s="23">
        <v>1945</v>
      </c>
      <c r="C44" s="32" t="s">
        <v>50</v>
      </c>
      <c r="D44" s="25">
        <v>136418.31</v>
      </c>
      <c r="E44" s="25">
        <v>129902.74</v>
      </c>
      <c r="F44" s="25">
        <v>0</v>
      </c>
      <c r="G44" s="26">
        <v>266321.05</v>
      </c>
      <c r="H44" s="27">
        <v>607135.79</v>
      </c>
      <c r="I44" s="28">
        <v>-43351.42</v>
      </c>
      <c r="J44" s="29">
        <v>-43628.4</v>
      </c>
      <c r="K44" s="29">
        <v>0</v>
      </c>
      <c r="L44" s="26">
        <v>-86979.82</v>
      </c>
      <c r="M44" s="26">
        <v>179341.22999999998</v>
      </c>
    </row>
    <row r="45" spans="1:13" ht="15" x14ac:dyDescent="0.25">
      <c r="A45" s="23">
        <v>8</v>
      </c>
      <c r="B45" s="23">
        <v>1950</v>
      </c>
      <c r="C45" s="32" t="s">
        <v>51</v>
      </c>
      <c r="D45" s="25">
        <v>0</v>
      </c>
      <c r="E45" s="25">
        <v>0</v>
      </c>
      <c r="F45" s="25">
        <v>0</v>
      </c>
      <c r="G45" s="26">
        <v>0</v>
      </c>
      <c r="H45" s="27">
        <v>607135.79</v>
      </c>
      <c r="I45" s="34">
        <v>0</v>
      </c>
      <c r="J45" s="29">
        <v>0</v>
      </c>
      <c r="K45" s="29">
        <v>0</v>
      </c>
      <c r="L45" s="26">
        <v>0</v>
      </c>
      <c r="M45" s="26">
        <v>0</v>
      </c>
    </row>
    <row r="46" spans="1:13" ht="15" x14ac:dyDescent="0.25">
      <c r="A46" s="23">
        <v>8</v>
      </c>
      <c r="B46" s="23">
        <v>1955</v>
      </c>
      <c r="C46" s="32" t="s">
        <v>52</v>
      </c>
      <c r="D46" s="25">
        <v>583218.34</v>
      </c>
      <c r="E46" s="25">
        <v>710515.21</v>
      </c>
      <c r="F46" s="25">
        <v>0</v>
      </c>
      <c r="G46" s="26">
        <v>1293733.5499999998</v>
      </c>
      <c r="H46" s="27">
        <v>607135.79</v>
      </c>
      <c r="I46" s="28">
        <v>-148444.57</v>
      </c>
      <c r="J46" s="29">
        <v>-194444.75</v>
      </c>
      <c r="K46" s="29">
        <v>0</v>
      </c>
      <c r="L46" s="26">
        <v>-342889.32</v>
      </c>
      <c r="M46" s="26">
        <v>950844.22999999975</v>
      </c>
    </row>
    <row r="47" spans="1:13" ht="15" x14ac:dyDescent="0.25">
      <c r="A47" s="35">
        <v>8</v>
      </c>
      <c r="B47" s="35">
        <v>1955</v>
      </c>
      <c r="C47" s="36" t="s">
        <v>53</v>
      </c>
      <c r="D47" s="25">
        <v>0</v>
      </c>
      <c r="E47" s="25">
        <v>0</v>
      </c>
      <c r="F47" s="25">
        <v>0</v>
      </c>
      <c r="G47" s="26">
        <v>0</v>
      </c>
      <c r="H47" s="27">
        <v>607135.79</v>
      </c>
      <c r="I47" s="28">
        <v>0</v>
      </c>
      <c r="J47" s="29">
        <v>0</v>
      </c>
      <c r="K47" s="29">
        <v>0</v>
      </c>
      <c r="L47" s="26">
        <v>0</v>
      </c>
      <c r="M47" s="26">
        <v>0</v>
      </c>
    </row>
    <row r="48" spans="1:13" ht="15" x14ac:dyDescent="0.25">
      <c r="A48" s="33">
        <v>8</v>
      </c>
      <c r="B48" s="33">
        <v>1960</v>
      </c>
      <c r="C48" s="24" t="s">
        <v>54</v>
      </c>
      <c r="D48" s="25">
        <v>239338.33</v>
      </c>
      <c r="E48" s="25">
        <v>18347.78</v>
      </c>
      <c r="F48" s="25">
        <v>0</v>
      </c>
      <c r="G48" s="26">
        <v>257686.11</v>
      </c>
      <c r="H48" s="27">
        <v>607135.79</v>
      </c>
      <c r="I48" s="28">
        <v>-24567.87</v>
      </c>
      <c r="J48" s="29">
        <v>-28710.02</v>
      </c>
      <c r="K48" s="29">
        <v>0</v>
      </c>
      <c r="L48" s="26">
        <v>-53277.89</v>
      </c>
      <c r="M48" s="26">
        <v>204408.21999999997</v>
      </c>
    </row>
    <row r="49" spans="1:13" ht="25.5" x14ac:dyDescent="0.25">
      <c r="A49" s="1">
        <v>47</v>
      </c>
      <c r="B49" s="33">
        <v>1970</v>
      </c>
      <c r="C49" s="32" t="s">
        <v>55</v>
      </c>
      <c r="D49" s="25">
        <v>291630.11</v>
      </c>
      <c r="E49" s="25">
        <v>-92.56</v>
      </c>
      <c r="F49" s="25">
        <v>0</v>
      </c>
      <c r="G49" s="26">
        <v>291537.55</v>
      </c>
      <c r="H49" s="27">
        <v>607135.79</v>
      </c>
      <c r="I49" s="28">
        <v>-52414.98</v>
      </c>
      <c r="J49" s="29">
        <v>-52553.95</v>
      </c>
      <c r="K49" s="29">
        <v>0</v>
      </c>
      <c r="L49" s="26">
        <v>-104968.93</v>
      </c>
      <c r="M49" s="26">
        <v>186568.62</v>
      </c>
    </row>
    <row r="50" spans="1:13" ht="25.5" x14ac:dyDescent="0.25">
      <c r="A50" s="23">
        <v>47</v>
      </c>
      <c r="B50" s="23">
        <v>1975</v>
      </c>
      <c r="C50" s="32" t="s">
        <v>56</v>
      </c>
      <c r="D50" s="25">
        <v>39547.53</v>
      </c>
      <c r="E50" s="25">
        <v>0</v>
      </c>
      <c r="F50" s="25">
        <v>0</v>
      </c>
      <c r="G50" s="26">
        <v>39547.53</v>
      </c>
      <c r="H50" s="27">
        <v>607135.79</v>
      </c>
      <c r="I50" s="28">
        <v>-7188.67</v>
      </c>
      <c r="J50" s="29">
        <v>-7208.36</v>
      </c>
      <c r="K50" s="29">
        <v>0</v>
      </c>
      <c r="L50" s="26">
        <v>-14397.029999999999</v>
      </c>
      <c r="M50" s="26">
        <v>25150.5</v>
      </c>
    </row>
    <row r="51" spans="1:13" ht="15" x14ac:dyDescent="0.25">
      <c r="A51" s="23">
        <v>47</v>
      </c>
      <c r="B51" s="23">
        <v>1980</v>
      </c>
      <c r="C51" s="32" t="s">
        <v>57</v>
      </c>
      <c r="D51" s="25">
        <v>7165092.0999999996</v>
      </c>
      <c r="E51" s="25">
        <v>380642.59</v>
      </c>
      <c r="F51" s="25">
        <v>0</v>
      </c>
      <c r="G51" s="26">
        <v>7545734.6899999995</v>
      </c>
      <c r="H51" s="27">
        <v>607135.79</v>
      </c>
      <c r="I51" s="28">
        <v>-715365.11</v>
      </c>
      <c r="J51" s="29">
        <v>-740020.2</v>
      </c>
      <c r="K51" s="29">
        <v>0</v>
      </c>
      <c r="L51" s="26">
        <v>-1455385.31</v>
      </c>
      <c r="M51" s="26">
        <v>6090349.379999999</v>
      </c>
    </row>
    <row r="52" spans="1:13" ht="15" x14ac:dyDescent="0.25">
      <c r="A52" s="23">
        <v>47</v>
      </c>
      <c r="B52" s="23">
        <v>1985</v>
      </c>
      <c r="C52" s="32" t="s">
        <v>58</v>
      </c>
      <c r="D52" s="25">
        <v>0</v>
      </c>
      <c r="E52" s="25">
        <v>0</v>
      </c>
      <c r="F52" s="25">
        <v>0</v>
      </c>
      <c r="G52" s="26">
        <v>0</v>
      </c>
      <c r="H52" s="27">
        <v>607135.79</v>
      </c>
      <c r="I52" s="28">
        <v>0</v>
      </c>
      <c r="J52" s="29">
        <v>0</v>
      </c>
      <c r="K52" s="29">
        <v>0</v>
      </c>
      <c r="L52" s="26">
        <v>0</v>
      </c>
      <c r="M52" s="26">
        <v>0</v>
      </c>
    </row>
    <row r="53" spans="1:13" ht="15" x14ac:dyDescent="0.25">
      <c r="A53" s="1">
        <v>47</v>
      </c>
      <c r="B53" s="23">
        <v>1990</v>
      </c>
      <c r="C53" s="37" t="s">
        <v>59</v>
      </c>
      <c r="D53" s="25">
        <v>0</v>
      </c>
      <c r="E53" s="25">
        <v>0</v>
      </c>
      <c r="F53" s="25">
        <v>0</v>
      </c>
      <c r="G53" s="26">
        <v>0</v>
      </c>
      <c r="H53" s="27">
        <v>607135.79</v>
      </c>
      <c r="I53" s="28">
        <v>0</v>
      </c>
      <c r="J53" s="29">
        <v>0</v>
      </c>
      <c r="K53" s="29">
        <v>0</v>
      </c>
      <c r="L53" s="26">
        <v>0</v>
      </c>
      <c r="M53" s="26">
        <v>0</v>
      </c>
    </row>
    <row r="54" spans="1:13" ht="15" x14ac:dyDescent="0.25">
      <c r="A54" s="23">
        <v>47</v>
      </c>
      <c r="B54" s="23">
        <v>1995</v>
      </c>
      <c r="C54" s="32" t="s">
        <v>60</v>
      </c>
      <c r="D54" s="25">
        <v>0</v>
      </c>
      <c r="E54" s="25">
        <v>0</v>
      </c>
      <c r="F54" s="25">
        <v>0</v>
      </c>
      <c r="G54" s="26">
        <v>0</v>
      </c>
      <c r="H54" s="27">
        <v>607135.79</v>
      </c>
      <c r="I54" s="28">
        <v>0</v>
      </c>
      <c r="J54" s="29">
        <v>0</v>
      </c>
      <c r="K54" s="29">
        <v>0</v>
      </c>
      <c r="L54" s="26">
        <v>0</v>
      </c>
      <c r="M54" s="26">
        <v>0</v>
      </c>
    </row>
    <row r="55" spans="1:13" ht="15" x14ac:dyDescent="0.25">
      <c r="A55" s="23">
        <v>47</v>
      </c>
      <c r="B55" s="23">
        <v>2440</v>
      </c>
      <c r="C55" s="32" t="s">
        <v>61</v>
      </c>
      <c r="D55" s="25">
        <v>-21049858.32</v>
      </c>
      <c r="E55" s="25">
        <v>-22190942.870000001</v>
      </c>
      <c r="F55" s="25">
        <v>0</v>
      </c>
      <c r="G55" s="26">
        <v>-43240801.189999998</v>
      </c>
      <c r="H55" s="27">
        <v>607135.79</v>
      </c>
      <c r="I55" s="28">
        <v>276871.88</v>
      </c>
      <c r="J55" s="29">
        <v>857606.68999999983</v>
      </c>
      <c r="K55" s="29">
        <v>0</v>
      </c>
      <c r="L55" s="26">
        <v>1134478.5699999998</v>
      </c>
      <c r="M55" s="26">
        <v>-42106322.619999997</v>
      </c>
    </row>
    <row r="56" spans="1:13" x14ac:dyDescent="0.2">
      <c r="A56" s="38"/>
      <c r="B56" s="38">
        <v>1609</v>
      </c>
      <c r="C56" s="39" t="s">
        <v>62</v>
      </c>
      <c r="D56" s="25">
        <v>2106099.37</v>
      </c>
      <c r="E56" s="25">
        <v>0</v>
      </c>
      <c r="F56" s="25">
        <v>0</v>
      </c>
      <c r="G56" s="26">
        <v>2106099.37</v>
      </c>
      <c r="H56" s="27">
        <v>607135.79</v>
      </c>
      <c r="I56" s="40">
        <v>-53566.54</v>
      </c>
      <c r="J56" s="40">
        <v>-53713.3</v>
      </c>
      <c r="K56" s="40">
        <v>0</v>
      </c>
      <c r="L56" s="26">
        <v>-107279.84</v>
      </c>
      <c r="M56" s="26">
        <v>1998819.53</v>
      </c>
    </row>
    <row r="57" spans="1:13" x14ac:dyDescent="0.2">
      <c r="A57" s="38"/>
      <c r="B57" s="38"/>
      <c r="C57" s="41" t="s">
        <v>63</v>
      </c>
      <c r="D57" s="42">
        <v>571283262.67000008</v>
      </c>
      <c r="E57" s="42">
        <v>55527049.549999997</v>
      </c>
      <c r="F57" s="42">
        <v>-546874.22</v>
      </c>
      <c r="G57" s="42">
        <v>626263438.00000012</v>
      </c>
      <c r="H57" s="42"/>
      <c r="I57" s="42">
        <f>SUM(I17:I56)</f>
        <v>-36818456.026666656</v>
      </c>
      <c r="J57" s="42">
        <f>SUM(J17:J56)</f>
        <v>-38595333.526666671</v>
      </c>
      <c r="K57" s="42">
        <f>SUM(K17:K56)</f>
        <v>44280.79</v>
      </c>
      <c r="L57" s="42">
        <f>SUM(L17:L56)</f>
        <v>-75369508.76333335</v>
      </c>
      <c r="M57" s="42">
        <f>SUM(M17:M56)</f>
        <v>550893929.23666656</v>
      </c>
    </row>
    <row r="58" spans="1:13" ht="37.5" x14ac:dyDescent="0.25">
      <c r="A58" s="38"/>
      <c r="B58" s="38"/>
      <c r="C58" s="43" t="s">
        <v>64</v>
      </c>
      <c r="D58" s="44"/>
      <c r="E58" s="44"/>
      <c r="F58" s="44"/>
      <c r="G58" s="45">
        <f t="shared" ref="G58:G59" si="0">D58+E58+F58</f>
        <v>0</v>
      </c>
      <c r="H58" s="46"/>
      <c r="I58" s="44"/>
      <c r="J58" s="44"/>
      <c r="K58" s="44"/>
      <c r="L58" s="45">
        <f t="shared" ref="L58:L59" si="1">I58+J58+K58</f>
        <v>0</v>
      </c>
      <c r="M58" s="47">
        <f t="shared" ref="M58:M59" si="2">G58+L58</f>
        <v>0</v>
      </c>
    </row>
    <row r="59" spans="1:13" ht="25.5" x14ac:dyDescent="0.25">
      <c r="A59" s="38"/>
      <c r="B59" s="38"/>
      <c r="C59" s="48" t="s">
        <v>65</v>
      </c>
      <c r="D59" s="44"/>
      <c r="E59" s="44"/>
      <c r="F59" s="44"/>
      <c r="G59" s="45">
        <f t="shared" si="0"/>
        <v>0</v>
      </c>
      <c r="H59" s="46"/>
      <c r="I59" s="44"/>
      <c r="J59" s="44"/>
      <c r="K59" s="44"/>
      <c r="L59" s="45">
        <f t="shared" si="1"/>
        <v>0</v>
      </c>
      <c r="M59" s="47">
        <f t="shared" si="2"/>
        <v>0</v>
      </c>
    </row>
    <row r="60" spans="1:13" x14ac:dyDescent="0.2">
      <c r="A60" s="38"/>
      <c r="B60" s="38"/>
      <c r="C60" s="41" t="s">
        <v>66</v>
      </c>
      <c r="D60" s="42">
        <f>SUM(D57:D59)</f>
        <v>571283262.67000008</v>
      </c>
      <c r="E60" s="42">
        <f t="shared" ref="E60:G60" si="3">SUM(E57:E59)</f>
        <v>55527049.549999997</v>
      </c>
      <c r="F60" s="42">
        <f t="shared" si="3"/>
        <v>-546874.22</v>
      </c>
      <c r="G60" s="42">
        <f t="shared" si="3"/>
        <v>626263438.00000012</v>
      </c>
      <c r="H60" s="42"/>
      <c r="I60" s="42">
        <f t="shared" ref="I60:M60" si="4">SUM(I57:I59)</f>
        <v>-36818456.026666656</v>
      </c>
      <c r="J60" s="42">
        <f t="shared" si="4"/>
        <v>-38595333.526666671</v>
      </c>
      <c r="K60" s="42">
        <f t="shared" si="4"/>
        <v>44280.79</v>
      </c>
      <c r="L60" s="42">
        <f t="shared" si="4"/>
        <v>-75369508.76333335</v>
      </c>
      <c r="M60" s="42">
        <f t="shared" si="4"/>
        <v>550893929.23666656</v>
      </c>
    </row>
    <row r="61" spans="1:13" ht="15" x14ac:dyDescent="0.25">
      <c r="A61" s="38"/>
      <c r="B61" s="38"/>
      <c r="C61" s="130" t="s">
        <v>67</v>
      </c>
      <c r="D61" s="131"/>
      <c r="E61" s="131"/>
      <c r="F61" s="131"/>
      <c r="G61" s="131"/>
      <c r="H61" s="131"/>
      <c r="I61" s="132"/>
      <c r="J61" s="49"/>
      <c r="K61" s="50"/>
      <c r="L61" s="51"/>
      <c r="M61" s="52"/>
    </row>
    <row r="62" spans="1:13" ht="15" x14ac:dyDescent="0.25">
      <c r="A62" s="38"/>
      <c r="B62" s="38"/>
      <c r="C62" s="130" t="s">
        <v>68</v>
      </c>
      <c r="D62" s="131"/>
      <c r="E62" s="131"/>
      <c r="F62" s="131"/>
      <c r="G62" s="131"/>
      <c r="H62" s="131"/>
      <c r="I62" s="132"/>
      <c r="J62" s="42">
        <f>J60+J61</f>
        <v>-38595333.526666671</v>
      </c>
      <c r="K62" s="50"/>
      <c r="L62" s="51"/>
      <c r="M62" s="52"/>
    </row>
    <row r="64" spans="1:13" x14ac:dyDescent="0.2">
      <c r="I64" s="53" t="s">
        <v>69</v>
      </c>
      <c r="J64" s="54"/>
    </row>
    <row r="65" spans="1:14" ht="15" x14ac:dyDescent="0.25">
      <c r="A65" s="38">
        <v>10</v>
      </c>
      <c r="B65" s="38"/>
      <c r="C65" s="39" t="s">
        <v>70</v>
      </c>
      <c r="I65" s="54" t="s">
        <v>70</v>
      </c>
      <c r="J65" s="54"/>
      <c r="K65" s="55"/>
    </row>
    <row r="66" spans="1:14" ht="15" x14ac:dyDescent="0.25">
      <c r="A66" s="38">
        <v>8</v>
      </c>
      <c r="B66" s="38"/>
      <c r="C66" s="39" t="s">
        <v>48</v>
      </c>
      <c r="I66" s="54" t="s">
        <v>48</v>
      </c>
      <c r="J66" s="54"/>
      <c r="K66" s="56"/>
    </row>
    <row r="67" spans="1:14" x14ac:dyDescent="0.2">
      <c r="I67" s="57" t="s">
        <v>71</v>
      </c>
      <c r="K67" s="42">
        <f>J62-K65-K66</f>
        <v>-38595333.526666671</v>
      </c>
    </row>
    <row r="68" spans="1:14" x14ac:dyDescent="0.2">
      <c r="N68" s="58"/>
    </row>
    <row r="69" spans="1:14" x14ac:dyDescent="0.2">
      <c r="A69" s="59" t="s">
        <v>72</v>
      </c>
      <c r="N69" s="58"/>
    </row>
    <row r="71" spans="1:14" x14ac:dyDescent="0.2">
      <c r="A71" s="1">
        <v>1</v>
      </c>
      <c r="B71" s="133" t="s">
        <v>73</v>
      </c>
      <c r="C71" s="133"/>
      <c r="D71" s="133"/>
      <c r="E71" s="133"/>
      <c r="F71" s="133"/>
      <c r="G71" s="133"/>
      <c r="H71" s="133"/>
      <c r="I71" s="133"/>
      <c r="J71" s="133"/>
      <c r="K71" s="133"/>
      <c r="L71" s="133"/>
      <c r="M71" s="133"/>
    </row>
    <row r="72" spans="1:14" x14ac:dyDescent="0.2">
      <c r="B72" s="133"/>
      <c r="C72" s="133"/>
      <c r="D72" s="133"/>
      <c r="E72" s="133"/>
      <c r="F72" s="133"/>
      <c r="G72" s="133"/>
      <c r="H72" s="133"/>
      <c r="I72" s="133"/>
      <c r="J72" s="133"/>
      <c r="K72" s="133"/>
      <c r="L72" s="133"/>
      <c r="M72" s="133"/>
    </row>
    <row r="73" spans="1:14" ht="12.75" customHeight="1" x14ac:dyDescent="0.2"/>
    <row r="74" spans="1:14" x14ac:dyDescent="0.2">
      <c r="A74" s="1">
        <v>2</v>
      </c>
      <c r="B74" s="123" t="s">
        <v>74</v>
      </c>
      <c r="C74" s="123"/>
      <c r="D74" s="123"/>
      <c r="E74" s="123"/>
      <c r="F74" s="123"/>
      <c r="G74" s="123"/>
      <c r="H74" s="123"/>
      <c r="I74" s="123"/>
      <c r="J74" s="123"/>
      <c r="K74" s="123"/>
      <c r="L74" s="123"/>
      <c r="M74" s="123"/>
    </row>
    <row r="75" spans="1:14" x14ac:dyDescent="0.2">
      <c r="B75" s="123"/>
      <c r="C75" s="123"/>
      <c r="D75" s="123"/>
      <c r="E75" s="123"/>
      <c r="F75" s="123"/>
      <c r="G75" s="123"/>
      <c r="H75" s="123"/>
      <c r="I75" s="123"/>
      <c r="J75" s="123"/>
      <c r="K75" s="123"/>
      <c r="L75" s="123"/>
      <c r="M75" s="123"/>
    </row>
    <row r="77" spans="1:14" x14ac:dyDescent="0.2">
      <c r="A77" s="1">
        <v>3</v>
      </c>
      <c r="B77" s="124" t="s">
        <v>75</v>
      </c>
      <c r="C77" s="124"/>
      <c r="D77" s="124"/>
      <c r="E77" s="124"/>
      <c r="F77" s="124"/>
      <c r="G77" s="124"/>
      <c r="H77" s="124"/>
      <c r="I77" s="124"/>
      <c r="J77" s="124"/>
      <c r="K77" s="124"/>
      <c r="L77" s="124"/>
      <c r="M77" s="124"/>
    </row>
    <row r="79" spans="1:14" x14ac:dyDescent="0.2">
      <c r="A79" s="1">
        <v>4</v>
      </c>
      <c r="B79" s="60" t="s">
        <v>76</v>
      </c>
      <c r="C79" s="10"/>
    </row>
    <row r="81" spans="1:13" x14ac:dyDescent="0.2">
      <c r="A81" s="1">
        <v>5</v>
      </c>
      <c r="B81" s="61" t="s">
        <v>77</v>
      </c>
    </row>
    <row r="83" spans="1:13" x14ac:dyDescent="0.2">
      <c r="A83" s="1">
        <v>6</v>
      </c>
      <c r="B83" s="124" t="s">
        <v>78</v>
      </c>
      <c r="C83" s="124"/>
      <c r="D83" s="124"/>
      <c r="E83" s="124"/>
      <c r="F83" s="124"/>
      <c r="G83" s="124"/>
      <c r="H83" s="124"/>
      <c r="I83" s="124"/>
      <c r="J83" s="124"/>
      <c r="K83" s="124"/>
      <c r="L83" s="124"/>
      <c r="M83" s="124"/>
    </row>
    <row r="84" spans="1:13" x14ac:dyDescent="0.2">
      <c r="B84" s="124"/>
      <c r="C84" s="124"/>
      <c r="D84" s="124"/>
      <c r="E84" s="124"/>
      <c r="F84" s="124"/>
      <c r="G84" s="124"/>
      <c r="H84" s="124"/>
      <c r="I84" s="124"/>
      <c r="J84" s="124"/>
      <c r="K84" s="124"/>
      <c r="L84" s="124"/>
      <c r="M84" s="124"/>
    </row>
  </sheetData>
  <mergeCells count="10">
    <mergeCell ref="B74:M75"/>
    <mergeCell ref="B77:M77"/>
    <mergeCell ref="B83:M84"/>
    <mergeCell ref="M7:M8"/>
    <mergeCell ref="A9:M9"/>
    <mergeCell ref="A10:M10"/>
    <mergeCell ref="D15:G15"/>
    <mergeCell ref="C61:I61"/>
    <mergeCell ref="C62:I62"/>
    <mergeCell ref="B71:M72"/>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N84"/>
  <sheetViews>
    <sheetView showGridLines="0" view="pageBreakPreview" topLeftCell="D61" zoomScale="85" zoomScaleNormal="100" zoomScaleSheetLayoutView="85" workbookViewId="0">
      <selection activeCell="F8" sqref="F8"/>
    </sheetView>
  </sheetViews>
  <sheetFormatPr defaultColWidth="9.140625" defaultRowHeight="12.75" x14ac:dyDescent="0.2"/>
  <cols>
    <col min="1" max="1" width="7.7109375" style="1" customWidth="1"/>
    <col min="2" max="2" width="6.42578125" style="1" customWidth="1"/>
    <col min="3" max="3" width="37.85546875" style="2" customWidth="1"/>
    <col min="4" max="4" width="14.42578125" style="2" customWidth="1"/>
    <col min="5" max="5" width="21.28515625" style="2" bestFit="1" customWidth="1"/>
    <col min="6" max="6" width="11.7109375" style="2" customWidth="1"/>
    <col min="7" max="7" width="14.140625" style="2" bestFit="1" customWidth="1"/>
    <col min="8" max="8" width="1.7109375" style="3" customWidth="1"/>
    <col min="9" max="9" width="14.28515625" style="2" customWidth="1"/>
    <col min="10" max="10" width="13.42578125" style="2" customWidth="1"/>
    <col min="11" max="11" width="14.140625" style="2" bestFit="1" customWidth="1"/>
    <col min="12" max="12" width="14.5703125" style="2" bestFit="1" customWidth="1"/>
    <col min="13" max="13" width="16" style="2" bestFit="1" customWidth="1"/>
    <col min="14" max="14" width="10.28515625" style="2" bestFit="1" customWidth="1"/>
    <col min="15" max="16384" width="9.140625" style="2"/>
  </cols>
  <sheetData>
    <row r="1" spans="1:13" x14ac:dyDescent="0.2">
      <c r="L1" s="4" t="s">
        <v>0</v>
      </c>
      <c r="M1" s="5" t="str">
        <f>EBNUMBER</f>
        <v>EB-2015-0004</v>
      </c>
    </row>
    <row r="2" spans="1:13" x14ac:dyDescent="0.2">
      <c r="L2" s="4" t="s">
        <v>1</v>
      </c>
      <c r="M2" s="6" t="s">
        <v>2</v>
      </c>
    </row>
    <row r="3" spans="1:13" x14ac:dyDescent="0.2">
      <c r="L3" s="4" t="s">
        <v>3</v>
      </c>
      <c r="M3" s="6">
        <v>2</v>
      </c>
    </row>
    <row r="4" spans="1:13" x14ac:dyDescent="0.2">
      <c r="L4" s="4" t="s">
        <v>4</v>
      </c>
      <c r="M4" s="6">
        <v>1</v>
      </c>
    </row>
    <row r="5" spans="1:13" x14ac:dyDescent="0.2">
      <c r="L5" s="4" t="s">
        <v>5</v>
      </c>
      <c r="M5" s="7" t="s">
        <v>79</v>
      </c>
    </row>
    <row r="6" spans="1:13" ht="9" customHeight="1" x14ac:dyDescent="0.2">
      <c r="L6" s="4"/>
      <c r="M6" s="5"/>
    </row>
    <row r="7" spans="1:13" x14ac:dyDescent="0.2">
      <c r="L7" s="4" t="s">
        <v>7</v>
      </c>
      <c r="M7" s="125" t="s">
        <v>113</v>
      </c>
    </row>
    <row r="8" spans="1:13" ht="9" customHeight="1" x14ac:dyDescent="0.2">
      <c r="M8" s="125"/>
    </row>
    <row r="9" spans="1:13" ht="20.25" customHeight="1" x14ac:dyDescent="0.2">
      <c r="A9" s="126" t="s">
        <v>8</v>
      </c>
      <c r="B9" s="126"/>
      <c r="C9" s="126"/>
      <c r="D9" s="126"/>
      <c r="E9" s="126"/>
      <c r="F9" s="126"/>
      <c r="G9" s="126"/>
      <c r="H9" s="126"/>
      <c r="I9" s="126"/>
      <c r="J9" s="126"/>
      <c r="K9" s="126"/>
      <c r="L9" s="126"/>
      <c r="M9" s="126"/>
    </row>
    <row r="10" spans="1:13" ht="18" x14ac:dyDescent="0.2">
      <c r="A10" s="126" t="s">
        <v>9</v>
      </c>
      <c r="B10" s="126"/>
      <c r="C10" s="126"/>
      <c r="D10" s="126"/>
      <c r="E10" s="126"/>
      <c r="F10" s="126"/>
      <c r="G10" s="126"/>
      <c r="H10" s="126"/>
      <c r="I10" s="126"/>
      <c r="J10" s="126"/>
      <c r="K10" s="126"/>
      <c r="L10" s="126"/>
      <c r="M10" s="126"/>
    </row>
    <row r="11" spans="1:13" x14ac:dyDescent="0.2">
      <c r="H11" s="2"/>
    </row>
    <row r="12" spans="1:13" x14ac:dyDescent="0.2">
      <c r="E12" s="8" t="s">
        <v>10</v>
      </c>
      <c r="F12" s="9" t="s">
        <v>11</v>
      </c>
      <c r="H12" s="2"/>
    </row>
    <row r="13" spans="1:13" ht="15" x14ac:dyDescent="0.25">
      <c r="C13" s="10"/>
      <c r="E13" s="8" t="s">
        <v>12</v>
      </c>
      <c r="F13" s="11">
        <v>2013</v>
      </c>
      <c r="G13" s="12"/>
    </row>
    <row r="15" spans="1:13" x14ac:dyDescent="0.2">
      <c r="D15" s="127" t="s">
        <v>13</v>
      </c>
      <c r="E15" s="128"/>
      <c r="F15" s="128"/>
      <c r="G15" s="129"/>
      <c r="I15" s="13"/>
      <c r="J15" s="14" t="s">
        <v>14</v>
      </c>
      <c r="K15" s="14"/>
      <c r="L15" s="15"/>
      <c r="M15" s="3"/>
    </row>
    <row r="16" spans="1:13" ht="25.5" x14ac:dyDescent="0.2">
      <c r="A16" s="16" t="s">
        <v>15</v>
      </c>
      <c r="B16" s="17" t="s">
        <v>16</v>
      </c>
      <c r="C16" s="18" t="s">
        <v>17</v>
      </c>
      <c r="D16" s="16" t="s">
        <v>18</v>
      </c>
      <c r="E16" s="17" t="s">
        <v>19</v>
      </c>
      <c r="F16" s="17" t="s">
        <v>20</v>
      </c>
      <c r="G16" s="16" t="s">
        <v>21</v>
      </c>
      <c r="H16" s="19"/>
      <c r="I16" s="20" t="s">
        <v>18</v>
      </c>
      <c r="J16" s="21" t="s">
        <v>19</v>
      </c>
      <c r="K16" s="21" t="s">
        <v>20</v>
      </c>
      <c r="L16" s="22" t="s">
        <v>21</v>
      </c>
      <c r="M16" s="16" t="s">
        <v>22</v>
      </c>
    </row>
    <row r="17" spans="1:13" ht="25.5" x14ac:dyDescent="0.2">
      <c r="A17" s="23">
        <v>12</v>
      </c>
      <c r="B17" s="23">
        <v>1611</v>
      </c>
      <c r="C17" s="24" t="s">
        <v>23</v>
      </c>
      <c r="D17" s="25">
        <v>26115172.359999999</v>
      </c>
      <c r="E17" s="25">
        <v>2144979.81</v>
      </c>
      <c r="F17" s="25">
        <v>0</v>
      </c>
      <c r="G17" s="26">
        <v>28260152.169999998</v>
      </c>
      <c r="H17" s="27"/>
      <c r="I17" s="25">
        <v>-14708351.880000001</v>
      </c>
      <c r="J17" s="25">
        <v>-7809802.4400000004</v>
      </c>
      <c r="K17" s="25">
        <v>0</v>
      </c>
      <c r="L17" s="26">
        <v>-22518154.32</v>
      </c>
      <c r="M17" s="26">
        <v>5741997.8499999978</v>
      </c>
    </row>
    <row r="18" spans="1:13" ht="25.5" x14ac:dyDescent="0.2">
      <c r="A18" s="23" t="s">
        <v>24</v>
      </c>
      <c r="B18" s="23">
        <v>1612</v>
      </c>
      <c r="C18" s="24" t="s">
        <v>25</v>
      </c>
      <c r="D18" s="25">
        <v>1922451.78</v>
      </c>
      <c r="E18" s="25">
        <v>1840</v>
      </c>
      <c r="F18" s="25">
        <v>0</v>
      </c>
      <c r="G18" s="26">
        <v>1924291.78</v>
      </c>
      <c r="H18" s="27"/>
      <c r="I18" s="25">
        <v>-97330.98</v>
      </c>
      <c r="J18" s="25">
        <v>-48764.36</v>
      </c>
      <c r="K18" s="25">
        <v>0</v>
      </c>
      <c r="L18" s="26">
        <v>-146095.34</v>
      </c>
      <c r="M18" s="26">
        <v>1778196.44</v>
      </c>
    </row>
    <row r="19" spans="1:13" x14ac:dyDescent="0.2">
      <c r="A19" s="30" t="s">
        <v>26</v>
      </c>
      <c r="B19" s="30">
        <v>1805</v>
      </c>
      <c r="C19" s="31" t="s">
        <v>27</v>
      </c>
      <c r="D19" s="25">
        <v>5319269.8900000006</v>
      </c>
      <c r="E19" s="25">
        <v>19613594.18</v>
      </c>
      <c r="F19" s="25">
        <v>0</v>
      </c>
      <c r="G19" s="26">
        <v>24932864.07</v>
      </c>
      <c r="H19" s="27"/>
      <c r="I19" s="25">
        <v>0</v>
      </c>
      <c r="J19" s="25">
        <v>0</v>
      </c>
      <c r="K19" s="25">
        <v>0</v>
      </c>
      <c r="L19" s="26">
        <v>0</v>
      </c>
      <c r="M19" s="26">
        <v>24932864.07</v>
      </c>
    </row>
    <row r="20" spans="1:13" x14ac:dyDescent="0.2">
      <c r="A20" s="23">
        <v>47</v>
      </c>
      <c r="B20" s="23">
        <v>1808</v>
      </c>
      <c r="C20" s="32" t="s">
        <v>28</v>
      </c>
      <c r="D20" s="25">
        <v>18377105.57</v>
      </c>
      <c r="E20" s="25">
        <v>8210366.7299999995</v>
      </c>
      <c r="F20" s="25">
        <v>0</v>
      </c>
      <c r="G20" s="26">
        <v>26587472.300000001</v>
      </c>
      <c r="H20" s="27"/>
      <c r="I20" s="25">
        <v>-1057317.08</v>
      </c>
      <c r="J20" s="25">
        <v>-671997.75</v>
      </c>
      <c r="K20" s="25">
        <v>0</v>
      </c>
      <c r="L20" s="26">
        <v>-1729314.83</v>
      </c>
      <c r="M20" s="26">
        <v>24858157.469999999</v>
      </c>
    </row>
    <row r="21" spans="1:13" x14ac:dyDescent="0.2">
      <c r="A21" s="23">
        <v>13</v>
      </c>
      <c r="B21" s="23">
        <v>1810</v>
      </c>
      <c r="C21" s="32" t="s">
        <v>29</v>
      </c>
      <c r="D21" s="25">
        <v>0</v>
      </c>
      <c r="E21" s="25">
        <v>0</v>
      </c>
      <c r="F21" s="25">
        <v>0</v>
      </c>
      <c r="G21" s="26">
        <v>0</v>
      </c>
      <c r="H21" s="27"/>
      <c r="I21" s="25">
        <v>0</v>
      </c>
      <c r="J21" s="25">
        <v>0</v>
      </c>
      <c r="K21" s="25">
        <v>0</v>
      </c>
      <c r="L21" s="26">
        <v>0</v>
      </c>
      <c r="M21" s="26">
        <v>0</v>
      </c>
    </row>
    <row r="22" spans="1:13" x14ac:dyDescent="0.2">
      <c r="A22" s="23">
        <v>47</v>
      </c>
      <c r="B22" s="23">
        <v>1815</v>
      </c>
      <c r="C22" s="32" t="s">
        <v>30</v>
      </c>
      <c r="D22" s="25">
        <v>63299754.960000001</v>
      </c>
      <c r="E22" s="25">
        <v>15040975.890000001</v>
      </c>
      <c r="F22" s="25">
        <v>0</v>
      </c>
      <c r="G22" s="26">
        <v>78340730.849999994</v>
      </c>
      <c r="H22" s="27"/>
      <c r="I22" s="25">
        <v>-4309081.2299999995</v>
      </c>
      <c r="J22" s="25">
        <v>-2328032.4900000002</v>
      </c>
      <c r="K22" s="25">
        <v>0</v>
      </c>
      <c r="L22" s="26">
        <v>-6637113.7199999997</v>
      </c>
      <c r="M22" s="26">
        <v>71703617.129999995</v>
      </c>
    </row>
    <row r="23" spans="1:13" x14ac:dyDescent="0.2">
      <c r="A23" s="23">
        <v>47</v>
      </c>
      <c r="B23" s="23">
        <v>1820</v>
      </c>
      <c r="C23" s="24" t="s">
        <v>31</v>
      </c>
      <c r="D23" s="25">
        <v>51230295.520000003</v>
      </c>
      <c r="E23" s="25">
        <v>12332014.49</v>
      </c>
      <c r="F23" s="25">
        <v>-819211.56</v>
      </c>
      <c r="G23" s="26">
        <v>62743098.450000003</v>
      </c>
      <c r="H23" s="27"/>
      <c r="I23" s="25">
        <v>-7282381.9100000001</v>
      </c>
      <c r="J23" s="25">
        <v>-3634358.0900000003</v>
      </c>
      <c r="K23" s="25">
        <v>644119.92000000004</v>
      </c>
      <c r="L23" s="26">
        <v>-10272620.08</v>
      </c>
      <c r="M23" s="26">
        <v>52470478.370000005</v>
      </c>
    </row>
    <row r="24" spans="1:13" x14ac:dyDescent="0.2">
      <c r="A24" s="23">
        <v>47</v>
      </c>
      <c r="B24" s="23">
        <v>1825</v>
      </c>
      <c r="C24" s="32" t="s">
        <v>32</v>
      </c>
      <c r="D24" s="25">
        <v>0</v>
      </c>
      <c r="E24" s="25">
        <v>0</v>
      </c>
      <c r="F24" s="25">
        <v>0</v>
      </c>
      <c r="G24" s="26">
        <v>0</v>
      </c>
      <c r="H24" s="27"/>
      <c r="I24" s="25">
        <v>0</v>
      </c>
      <c r="J24" s="25">
        <v>0</v>
      </c>
      <c r="K24" s="25">
        <v>0</v>
      </c>
      <c r="L24" s="26">
        <v>0</v>
      </c>
      <c r="M24" s="26">
        <v>0</v>
      </c>
    </row>
    <row r="25" spans="1:13" x14ac:dyDescent="0.2">
      <c r="A25" s="23">
        <v>47</v>
      </c>
      <c r="B25" s="23">
        <v>1830</v>
      </c>
      <c r="C25" s="32" t="s">
        <v>33</v>
      </c>
      <c r="D25" s="25">
        <v>71187843.439999998</v>
      </c>
      <c r="E25" s="25">
        <v>9567350.4600000009</v>
      </c>
      <c r="F25" s="25">
        <v>-166288.54</v>
      </c>
      <c r="G25" s="26">
        <v>80588905.359999999</v>
      </c>
      <c r="H25" s="27"/>
      <c r="I25" s="25">
        <v>-3352402.65</v>
      </c>
      <c r="J25" s="25">
        <v>-1979636.08</v>
      </c>
      <c r="K25" s="25">
        <v>11414.87</v>
      </c>
      <c r="L25" s="26">
        <v>-5320623.8600000003</v>
      </c>
      <c r="M25" s="26">
        <v>75268281.5</v>
      </c>
    </row>
    <row r="26" spans="1:13" x14ac:dyDescent="0.2">
      <c r="A26" s="23">
        <v>47</v>
      </c>
      <c r="B26" s="23">
        <v>1835</v>
      </c>
      <c r="C26" s="32" t="s">
        <v>34</v>
      </c>
      <c r="D26" s="25">
        <v>56472923.990000002</v>
      </c>
      <c r="E26" s="25">
        <v>11676071.940000001</v>
      </c>
      <c r="F26" s="25">
        <v>-248900.88999999998</v>
      </c>
      <c r="G26" s="26">
        <v>67900095.040000007</v>
      </c>
      <c r="H26" s="27"/>
      <c r="I26" s="25">
        <v>-2789588.54</v>
      </c>
      <c r="J26" s="25">
        <v>-1716864.28</v>
      </c>
      <c r="K26" s="25">
        <v>45607.040000000001</v>
      </c>
      <c r="L26" s="26">
        <v>-4460845.78</v>
      </c>
      <c r="M26" s="26">
        <v>63439249.260000005</v>
      </c>
    </row>
    <row r="27" spans="1:13" x14ac:dyDescent="0.2">
      <c r="A27" s="23">
        <v>47</v>
      </c>
      <c r="B27" s="23">
        <v>1840</v>
      </c>
      <c r="C27" s="32" t="s">
        <v>35</v>
      </c>
      <c r="D27" s="25">
        <v>65771139.859999999</v>
      </c>
      <c r="E27" s="25">
        <v>14463485.529999999</v>
      </c>
      <c r="F27" s="25">
        <v>0</v>
      </c>
      <c r="G27" s="26">
        <v>80234625.390000001</v>
      </c>
      <c r="H27" s="27"/>
      <c r="I27" s="25">
        <v>-4116172.9</v>
      </c>
      <c r="J27" s="25">
        <v>-2428122.4900000002</v>
      </c>
      <c r="K27" s="25">
        <v>0</v>
      </c>
      <c r="L27" s="26">
        <v>-6544295.3900000006</v>
      </c>
      <c r="M27" s="26">
        <v>73690330</v>
      </c>
    </row>
    <row r="28" spans="1:13" x14ac:dyDescent="0.2">
      <c r="A28" s="23">
        <v>47</v>
      </c>
      <c r="B28" s="23">
        <v>1845</v>
      </c>
      <c r="C28" s="32" t="s">
        <v>36</v>
      </c>
      <c r="D28" s="25">
        <v>79030222.299999997</v>
      </c>
      <c r="E28" s="25">
        <v>14478841.65</v>
      </c>
      <c r="F28" s="25">
        <v>-1035072.3200000001</v>
      </c>
      <c r="G28" s="26">
        <v>92473991.63000001</v>
      </c>
      <c r="H28" s="27"/>
      <c r="I28" s="25">
        <v>-6733164.21</v>
      </c>
      <c r="J28" s="25">
        <v>-3875608.89</v>
      </c>
      <c r="K28" s="25">
        <v>125088.31</v>
      </c>
      <c r="L28" s="26">
        <v>-10483684.789999999</v>
      </c>
      <c r="M28" s="26">
        <v>81990306.840000004</v>
      </c>
    </row>
    <row r="29" spans="1:13" x14ac:dyDescent="0.2">
      <c r="A29" s="23">
        <v>47</v>
      </c>
      <c r="B29" s="23">
        <v>1850</v>
      </c>
      <c r="C29" s="32" t="s">
        <v>37</v>
      </c>
      <c r="D29" s="25">
        <v>55375778.880000003</v>
      </c>
      <c r="E29" s="25">
        <v>9974323.8699999992</v>
      </c>
      <c r="F29" s="25">
        <v>-195122.67</v>
      </c>
      <c r="G29" s="26">
        <v>65154980.079999998</v>
      </c>
      <c r="H29" s="27"/>
      <c r="I29" s="25">
        <v>-3671094.7100000004</v>
      </c>
      <c r="J29" s="25">
        <v>-2241043.0299999998</v>
      </c>
      <c r="K29" s="25">
        <v>22555.71</v>
      </c>
      <c r="L29" s="26">
        <v>-5889582.0300000003</v>
      </c>
      <c r="M29" s="26">
        <v>59265398.049999997</v>
      </c>
    </row>
    <row r="30" spans="1:13" x14ac:dyDescent="0.2">
      <c r="A30" s="23">
        <v>47</v>
      </c>
      <c r="B30" s="23">
        <v>1855</v>
      </c>
      <c r="C30" s="32" t="s">
        <v>38</v>
      </c>
      <c r="D30" s="25">
        <v>48523059.359999999</v>
      </c>
      <c r="E30" s="25">
        <v>3557666.96</v>
      </c>
      <c r="F30" s="25">
        <v>0</v>
      </c>
      <c r="G30" s="26">
        <v>52080726.32</v>
      </c>
      <c r="H30" s="27"/>
      <c r="I30" s="25">
        <v>-2446953.37</v>
      </c>
      <c r="J30" s="25">
        <v>-1364056.79</v>
      </c>
      <c r="K30" s="25">
        <v>0</v>
      </c>
      <c r="L30" s="26">
        <v>-3811010.16</v>
      </c>
      <c r="M30" s="26">
        <v>48269716.159999996</v>
      </c>
    </row>
    <row r="31" spans="1:13" x14ac:dyDescent="0.2">
      <c r="A31" s="23">
        <v>47</v>
      </c>
      <c r="B31" s="23">
        <v>1860</v>
      </c>
      <c r="C31" s="32" t="s">
        <v>39</v>
      </c>
      <c r="D31" s="25">
        <v>10359143.439999999</v>
      </c>
      <c r="E31" s="25">
        <v>500011.16000000003</v>
      </c>
      <c r="F31" s="25">
        <v>0</v>
      </c>
      <c r="G31" s="26">
        <v>10859154.6</v>
      </c>
      <c r="H31" s="27"/>
      <c r="I31" s="25">
        <v>-6126864.243333336</v>
      </c>
      <c r="J31" s="25">
        <v>-3053946.69</v>
      </c>
      <c r="K31" s="25">
        <v>0</v>
      </c>
      <c r="L31" s="26">
        <v>-9180810.9333333354</v>
      </c>
      <c r="M31" s="26">
        <v>1678343.6666666642</v>
      </c>
    </row>
    <row r="32" spans="1:13" x14ac:dyDescent="0.2">
      <c r="A32" s="30">
        <v>47</v>
      </c>
      <c r="B32" s="30">
        <v>1860</v>
      </c>
      <c r="C32" s="31" t="s">
        <v>40</v>
      </c>
      <c r="D32" s="25">
        <v>45289279.359999999</v>
      </c>
      <c r="E32" s="25">
        <v>1809524.52</v>
      </c>
      <c r="F32" s="25">
        <v>-1475007.04</v>
      </c>
      <c r="G32" s="26">
        <v>45623796.840000004</v>
      </c>
      <c r="H32" s="27"/>
      <c r="I32" s="25">
        <v>-7206026.5599999996</v>
      </c>
      <c r="J32" s="25">
        <v>-3700831.61</v>
      </c>
      <c r="K32" s="25">
        <v>289395.73</v>
      </c>
      <c r="L32" s="26">
        <v>-10617462.439999999</v>
      </c>
      <c r="M32" s="26">
        <v>35006334.400000006</v>
      </c>
    </row>
    <row r="33" spans="1:13" x14ac:dyDescent="0.2">
      <c r="A33" s="30" t="s">
        <v>26</v>
      </c>
      <c r="B33" s="30">
        <v>1905</v>
      </c>
      <c r="C33" s="31" t="s">
        <v>27</v>
      </c>
      <c r="D33" s="25">
        <v>0</v>
      </c>
      <c r="E33" s="25">
        <v>0</v>
      </c>
      <c r="F33" s="25">
        <v>0</v>
      </c>
      <c r="G33" s="26">
        <v>0</v>
      </c>
      <c r="H33" s="27"/>
      <c r="I33" s="25">
        <v>0</v>
      </c>
      <c r="J33" s="25">
        <v>0</v>
      </c>
      <c r="K33" s="25">
        <v>0</v>
      </c>
      <c r="L33" s="26">
        <v>0</v>
      </c>
      <c r="M33" s="26">
        <v>0</v>
      </c>
    </row>
    <row r="34" spans="1:13" x14ac:dyDescent="0.2">
      <c r="A34" s="23">
        <v>47</v>
      </c>
      <c r="B34" s="23">
        <v>1908</v>
      </c>
      <c r="C34" s="32" t="s">
        <v>41</v>
      </c>
      <c r="D34" s="25">
        <v>36359017.609999999</v>
      </c>
      <c r="E34" s="25">
        <v>195466.56</v>
      </c>
      <c r="F34" s="25">
        <v>0</v>
      </c>
      <c r="G34" s="26">
        <v>36554484.170000002</v>
      </c>
      <c r="H34" s="27"/>
      <c r="I34" s="25">
        <v>-4101385.99</v>
      </c>
      <c r="J34" s="25">
        <v>-1879580.67</v>
      </c>
      <c r="K34" s="25">
        <v>0</v>
      </c>
      <c r="L34" s="26">
        <v>-5980966.6600000001</v>
      </c>
      <c r="M34" s="26">
        <v>30573517.510000002</v>
      </c>
    </row>
    <row r="35" spans="1:13" x14ac:dyDescent="0.2">
      <c r="A35" s="23">
        <v>13</v>
      </c>
      <c r="B35" s="23">
        <v>1910</v>
      </c>
      <c r="C35" s="32" t="s">
        <v>29</v>
      </c>
      <c r="D35" s="25">
        <v>0</v>
      </c>
      <c r="E35" s="25">
        <v>0</v>
      </c>
      <c r="F35" s="25">
        <v>0</v>
      </c>
      <c r="G35" s="26">
        <v>0</v>
      </c>
      <c r="H35" s="27"/>
      <c r="I35" s="25">
        <v>0</v>
      </c>
      <c r="J35" s="25">
        <v>0</v>
      </c>
      <c r="K35" s="25">
        <v>0</v>
      </c>
      <c r="L35" s="26">
        <v>0</v>
      </c>
      <c r="M35" s="26">
        <v>0</v>
      </c>
    </row>
    <row r="36" spans="1:13" x14ac:dyDescent="0.2">
      <c r="A36" s="23">
        <v>8</v>
      </c>
      <c r="B36" s="23">
        <v>1915</v>
      </c>
      <c r="C36" s="32" t="s">
        <v>42</v>
      </c>
      <c r="D36" s="25">
        <v>1817358.34</v>
      </c>
      <c r="E36" s="25">
        <v>163426</v>
      </c>
      <c r="F36" s="25">
        <v>0</v>
      </c>
      <c r="G36" s="26">
        <v>1980784.34</v>
      </c>
      <c r="H36" s="27"/>
      <c r="I36" s="25">
        <v>-582861.64</v>
      </c>
      <c r="J36" s="25">
        <v>-266735.2</v>
      </c>
      <c r="K36" s="25">
        <v>0</v>
      </c>
      <c r="L36" s="26">
        <v>-849596.84000000008</v>
      </c>
      <c r="M36" s="26">
        <v>1131187.5</v>
      </c>
    </row>
    <row r="37" spans="1:13" x14ac:dyDescent="0.2">
      <c r="A37" s="23">
        <v>8</v>
      </c>
      <c r="B37" s="23">
        <v>1915</v>
      </c>
      <c r="C37" s="32" t="s">
        <v>43</v>
      </c>
      <c r="D37" s="25">
        <v>0</v>
      </c>
      <c r="E37" s="25">
        <v>0</v>
      </c>
      <c r="F37" s="25">
        <v>0</v>
      </c>
      <c r="G37" s="26">
        <v>0</v>
      </c>
      <c r="H37" s="27"/>
      <c r="I37" s="25">
        <v>0</v>
      </c>
      <c r="J37" s="25">
        <v>0</v>
      </c>
      <c r="K37" s="25">
        <v>0</v>
      </c>
      <c r="L37" s="26">
        <v>0</v>
      </c>
      <c r="M37" s="26">
        <v>0</v>
      </c>
    </row>
    <row r="38" spans="1:13" x14ac:dyDescent="0.2">
      <c r="A38" s="23">
        <v>10</v>
      </c>
      <c r="B38" s="23">
        <v>1920</v>
      </c>
      <c r="C38" s="32" t="s">
        <v>44</v>
      </c>
      <c r="D38" s="25">
        <v>5516355.8300000001</v>
      </c>
      <c r="E38" s="25">
        <v>1462573.75</v>
      </c>
      <c r="F38" s="25">
        <v>0</v>
      </c>
      <c r="G38" s="26">
        <v>6978929.5800000001</v>
      </c>
      <c r="H38" s="27"/>
      <c r="I38" s="25">
        <v>-2597577.16</v>
      </c>
      <c r="J38" s="25">
        <v>-1216848.47</v>
      </c>
      <c r="K38" s="25">
        <v>0</v>
      </c>
      <c r="L38" s="26">
        <v>-3814425.63</v>
      </c>
      <c r="M38" s="26">
        <v>3164503.95</v>
      </c>
    </row>
    <row r="39" spans="1:13" ht="25.5" x14ac:dyDescent="0.2">
      <c r="A39" s="23">
        <v>45</v>
      </c>
      <c r="B39" s="33">
        <v>1920</v>
      </c>
      <c r="C39" s="24" t="s">
        <v>45</v>
      </c>
      <c r="D39" s="25">
        <v>607135.79</v>
      </c>
      <c r="E39" s="25">
        <v>228106.43</v>
      </c>
      <c r="F39" s="25">
        <v>0</v>
      </c>
      <c r="G39" s="26">
        <v>835242.22</v>
      </c>
      <c r="H39" s="27"/>
      <c r="I39" s="25">
        <v>-177632.24</v>
      </c>
      <c r="J39" s="25">
        <v>-154113.25</v>
      </c>
      <c r="K39" s="25">
        <v>0</v>
      </c>
      <c r="L39" s="26">
        <v>-331745.49</v>
      </c>
      <c r="M39" s="26">
        <v>503496.73</v>
      </c>
    </row>
    <row r="40" spans="1:13" ht="25.5" x14ac:dyDescent="0.2">
      <c r="A40" s="23">
        <v>45.1</v>
      </c>
      <c r="B40" s="33">
        <v>1920</v>
      </c>
      <c r="C40" s="24" t="s">
        <v>46</v>
      </c>
      <c r="D40" s="25">
        <v>0</v>
      </c>
      <c r="E40" s="25">
        <v>0</v>
      </c>
      <c r="F40" s="25">
        <v>0</v>
      </c>
      <c r="G40" s="26">
        <v>0</v>
      </c>
      <c r="H40" s="27"/>
      <c r="I40" s="25">
        <v>0</v>
      </c>
      <c r="J40" s="25">
        <v>0</v>
      </c>
      <c r="K40" s="25">
        <v>0</v>
      </c>
      <c r="L40" s="26">
        <v>0</v>
      </c>
      <c r="M40" s="26">
        <v>0</v>
      </c>
    </row>
    <row r="41" spans="1:13" x14ac:dyDescent="0.2">
      <c r="A41" s="23">
        <v>10</v>
      </c>
      <c r="B41" s="23">
        <v>1930</v>
      </c>
      <c r="C41" s="32" t="s">
        <v>47</v>
      </c>
      <c r="D41" s="25">
        <v>10079205.220000001</v>
      </c>
      <c r="E41" s="25">
        <v>2082164.6300000001</v>
      </c>
      <c r="F41" s="25">
        <v>-1171.33</v>
      </c>
      <c r="G41" s="26">
        <v>12160198.520000001</v>
      </c>
      <c r="H41" s="27"/>
      <c r="I41" s="25">
        <v>-1543046.43</v>
      </c>
      <c r="J41" s="25">
        <v>-1020180.9700000001</v>
      </c>
      <c r="K41" s="25">
        <v>0.3</v>
      </c>
      <c r="L41" s="26">
        <v>-2563227.1</v>
      </c>
      <c r="M41" s="26">
        <v>9596971.4200000018</v>
      </c>
    </row>
    <row r="42" spans="1:13" x14ac:dyDescent="0.2">
      <c r="A42" s="23">
        <v>8</v>
      </c>
      <c r="B42" s="23">
        <v>1935</v>
      </c>
      <c r="C42" s="32" t="s">
        <v>48</v>
      </c>
      <c r="D42" s="25">
        <v>583607.58000000007</v>
      </c>
      <c r="E42" s="25">
        <v>0</v>
      </c>
      <c r="F42" s="25">
        <v>0</v>
      </c>
      <c r="G42" s="26">
        <v>583607.58000000007</v>
      </c>
      <c r="H42" s="27"/>
      <c r="I42" s="25">
        <v>-144936.78</v>
      </c>
      <c r="J42" s="25">
        <v>-47211.38</v>
      </c>
      <c r="K42" s="25">
        <v>0</v>
      </c>
      <c r="L42" s="26">
        <v>-192148.16</v>
      </c>
      <c r="M42" s="26">
        <v>391459.42000000004</v>
      </c>
    </row>
    <row r="43" spans="1:13" x14ac:dyDescent="0.2">
      <c r="A43" s="23">
        <v>8</v>
      </c>
      <c r="B43" s="23">
        <v>1940</v>
      </c>
      <c r="C43" s="32" t="s">
        <v>49</v>
      </c>
      <c r="D43" s="25">
        <v>4467458.26</v>
      </c>
      <c r="E43" s="25">
        <v>421819.93</v>
      </c>
      <c r="F43" s="25">
        <v>0</v>
      </c>
      <c r="G43" s="26">
        <v>4889278.1899999995</v>
      </c>
      <c r="H43" s="27"/>
      <c r="I43" s="25">
        <v>-1294638.69</v>
      </c>
      <c r="J43" s="25">
        <v>-665437.05000000005</v>
      </c>
      <c r="K43" s="25">
        <v>0</v>
      </c>
      <c r="L43" s="26">
        <v>-1960075.74</v>
      </c>
      <c r="M43" s="26">
        <v>2929202.4499999993</v>
      </c>
    </row>
    <row r="44" spans="1:13" x14ac:dyDescent="0.2">
      <c r="A44" s="23">
        <v>8</v>
      </c>
      <c r="B44" s="23">
        <v>1945</v>
      </c>
      <c r="C44" s="32" t="s">
        <v>50</v>
      </c>
      <c r="D44" s="25">
        <v>266321.05</v>
      </c>
      <c r="E44" s="25">
        <v>99017.36</v>
      </c>
      <c r="F44" s="25">
        <v>0</v>
      </c>
      <c r="G44" s="26">
        <v>365338.41</v>
      </c>
      <c r="H44" s="27"/>
      <c r="I44" s="25">
        <v>-86979.82</v>
      </c>
      <c r="J44" s="25">
        <v>-45326.5</v>
      </c>
      <c r="K44" s="25">
        <v>0</v>
      </c>
      <c r="L44" s="26">
        <v>-132306.32</v>
      </c>
      <c r="M44" s="26">
        <v>233032.08999999997</v>
      </c>
    </row>
    <row r="45" spans="1:13" x14ac:dyDescent="0.2">
      <c r="A45" s="23">
        <v>8</v>
      </c>
      <c r="B45" s="23">
        <v>1950</v>
      </c>
      <c r="C45" s="32" t="s">
        <v>51</v>
      </c>
      <c r="D45" s="25">
        <v>0</v>
      </c>
      <c r="E45" s="25">
        <v>0</v>
      </c>
      <c r="F45" s="25">
        <v>0</v>
      </c>
      <c r="G45" s="26">
        <v>0</v>
      </c>
      <c r="H45" s="27"/>
      <c r="I45" s="25">
        <v>0</v>
      </c>
      <c r="J45" s="25">
        <v>0</v>
      </c>
      <c r="K45" s="25">
        <v>0</v>
      </c>
      <c r="L45" s="26">
        <v>0</v>
      </c>
      <c r="M45" s="26">
        <v>0</v>
      </c>
    </row>
    <row r="46" spans="1:13" x14ac:dyDescent="0.2">
      <c r="A46" s="23">
        <v>8</v>
      </c>
      <c r="B46" s="23">
        <v>1955</v>
      </c>
      <c r="C46" s="32" t="s">
        <v>52</v>
      </c>
      <c r="D46" s="25">
        <v>1293733.55</v>
      </c>
      <c r="E46" s="25">
        <v>494549.59</v>
      </c>
      <c r="F46" s="25">
        <v>0</v>
      </c>
      <c r="G46" s="26">
        <v>1788283.1400000001</v>
      </c>
      <c r="H46" s="27"/>
      <c r="I46" s="25">
        <v>-342889.32</v>
      </c>
      <c r="J46" s="25">
        <v>-211010.02</v>
      </c>
      <c r="K46" s="25">
        <v>0</v>
      </c>
      <c r="L46" s="26">
        <v>-553899.34</v>
      </c>
      <c r="M46" s="26">
        <v>1234383.8000000003</v>
      </c>
    </row>
    <row r="47" spans="1:13" x14ac:dyDescent="0.2">
      <c r="A47" s="35">
        <v>8</v>
      </c>
      <c r="B47" s="35">
        <v>1955</v>
      </c>
      <c r="C47" s="36" t="s">
        <v>53</v>
      </c>
      <c r="D47" s="25">
        <v>0</v>
      </c>
      <c r="E47" s="25">
        <v>0</v>
      </c>
      <c r="F47" s="25">
        <v>0</v>
      </c>
      <c r="G47" s="26">
        <v>0</v>
      </c>
      <c r="H47" s="27"/>
      <c r="I47" s="25">
        <v>0</v>
      </c>
      <c r="J47" s="25">
        <v>0</v>
      </c>
      <c r="K47" s="25">
        <v>0</v>
      </c>
      <c r="L47" s="26">
        <v>0</v>
      </c>
      <c r="M47" s="26">
        <v>0</v>
      </c>
    </row>
    <row r="48" spans="1:13" x14ac:dyDescent="0.2">
      <c r="A48" s="33">
        <v>8</v>
      </c>
      <c r="B48" s="33">
        <v>1960</v>
      </c>
      <c r="C48" s="24" t="s">
        <v>54</v>
      </c>
      <c r="D48" s="25">
        <v>257686.11</v>
      </c>
      <c r="E48" s="25">
        <v>52104.41</v>
      </c>
      <c r="F48" s="25">
        <v>0</v>
      </c>
      <c r="G48" s="26">
        <v>309790.52</v>
      </c>
      <c r="H48" s="27"/>
      <c r="I48" s="25">
        <v>-53277.89</v>
      </c>
      <c r="J48" s="25">
        <v>-32156.43</v>
      </c>
      <c r="K48" s="25">
        <v>0</v>
      </c>
      <c r="L48" s="26">
        <v>-85434.32</v>
      </c>
      <c r="M48" s="26">
        <v>224356.2</v>
      </c>
    </row>
    <row r="49" spans="1:13" ht="25.5" x14ac:dyDescent="0.2">
      <c r="A49" s="1">
        <v>47</v>
      </c>
      <c r="B49" s="33">
        <v>1970</v>
      </c>
      <c r="C49" s="32" t="s">
        <v>55</v>
      </c>
      <c r="D49" s="25">
        <v>291537.55</v>
      </c>
      <c r="E49" s="25">
        <v>0</v>
      </c>
      <c r="F49" s="25">
        <v>0</v>
      </c>
      <c r="G49" s="26">
        <v>291537.55</v>
      </c>
      <c r="H49" s="27"/>
      <c r="I49" s="25">
        <v>-104968.93</v>
      </c>
      <c r="J49" s="25">
        <v>-52405.73</v>
      </c>
      <c r="K49" s="25">
        <v>0</v>
      </c>
      <c r="L49" s="26">
        <v>-157374.66</v>
      </c>
      <c r="M49" s="26">
        <v>134162.88999999998</v>
      </c>
    </row>
    <row r="50" spans="1:13" ht="25.5" x14ac:dyDescent="0.2">
      <c r="A50" s="23">
        <v>47</v>
      </c>
      <c r="B50" s="23">
        <v>1975</v>
      </c>
      <c r="C50" s="32" t="s">
        <v>56</v>
      </c>
      <c r="D50" s="25">
        <v>39547.53</v>
      </c>
      <c r="E50" s="25">
        <v>0</v>
      </c>
      <c r="F50" s="25">
        <v>0</v>
      </c>
      <c r="G50" s="26">
        <v>39547.53</v>
      </c>
      <c r="H50" s="27"/>
      <c r="I50" s="25">
        <v>-14397.03</v>
      </c>
      <c r="J50" s="25">
        <v>-7188.67</v>
      </c>
      <c r="K50" s="25">
        <v>0</v>
      </c>
      <c r="L50" s="26">
        <v>-21585.7</v>
      </c>
      <c r="M50" s="26">
        <v>17961.829999999998</v>
      </c>
    </row>
    <row r="51" spans="1:13" x14ac:dyDescent="0.2">
      <c r="A51" s="23">
        <v>47</v>
      </c>
      <c r="B51" s="23">
        <v>1980</v>
      </c>
      <c r="C51" s="32" t="s">
        <v>57</v>
      </c>
      <c r="D51" s="25">
        <v>7545734.6900000004</v>
      </c>
      <c r="E51" s="25">
        <v>341135.71</v>
      </c>
      <c r="F51" s="25">
        <v>0</v>
      </c>
      <c r="G51" s="26">
        <v>7886870.4000000004</v>
      </c>
      <c r="H51" s="27"/>
      <c r="I51" s="25">
        <v>-1455385.31</v>
      </c>
      <c r="J51" s="25">
        <v>-726018.85</v>
      </c>
      <c r="K51" s="25">
        <v>0</v>
      </c>
      <c r="L51" s="26">
        <v>-2181404.16</v>
      </c>
      <c r="M51" s="26">
        <v>5705466.2400000002</v>
      </c>
    </row>
    <row r="52" spans="1:13" x14ac:dyDescent="0.2">
      <c r="A52" s="23">
        <v>47</v>
      </c>
      <c r="B52" s="23">
        <v>1985</v>
      </c>
      <c r="C52" s="32" t="s">
        <v>58</v>
      </c>
      <c r="D52" s="25">
        <v>0</v>
      </c>
      <c r="E52" s="25">
        <v>0</v>
      </c>
      <c r="F52" s="25">
        <v>0</v>
      </c>
      <c r="G52" s="26">
        <v>0</v>
      </c>
      <c r="H52" s="27"/>
      <c r="I52" s="25">
        <v>0</v>
      </c>
      <c r="J52" s="25">
        <v>0</v>
      </c>
      <c r="K52" s="25">
        <v>0</v>
      </c>
      <c r="L52" s="26">
        <v>0</v>
      </c>
      <c r="M52" s="26">
        <v>0</v>
      </c>
    </row>
    <row r="53" spans="1:13" x14ac:dyDescent="0.2">
      <c r="A53" s="1">
        <v>47</v>
      </c>
      <c r="B53" s="23">
        <v>1990</v>
      </c>
      <c r="C53" s="37" t="s">
        <v>59</v>
      </c>
      <c r="D53" s="25">
        <v>0</v>
      </c>
      <c r="E53" s="25">
        <v>0</v>
      </c>
      <c r="F53" s="25">
        <v>0</v>
      </c>
      <c r="G53" s="26">
        <v>0</v>
      </c>
      <c r="H53" s="27"/>
      <c r="I53" s="25">
        <v>0</v>
      </c>
      <c r="J53" s="25">
        <v>0</v>
      </c>
      <c r="K53" s="25">
        <v>0</v>
      </c>
      <c r="L53" s="26">
        <v>0</v>
      </c>
      <c r="M53" s="26">
        <v>0</v>
      </c>
    </row>
    <row r="54" spans="1:13" x14ac:dyDescent="0.2">
      <c r="A54" s="23">
        <v>47</v>
      </c>
      <c r="B54" s="23">
        <v>1995</v>
      </c>
      <c r="C54" s="32" t="s">
        <v>60</v>
      </c>
      <c r="D54" s="25">
        <v>0</v>
      </c>
      <c r="E54" s="25">
        <v>0</v>
      </c>
      <c r="F54" s="25">
        <v>0</v>
      </c>
      <c r="G54" s="26">
        <v>0</v>
      </c>
      <c r="H54" s="27"/>
      <c r="I54" s="25">
        <v>0</v>
      </c>
      <c r="J54" s="25">
        <v>0</v>
      </c>
      <c r="K54" s="25">
        <v>0</v>
      </c>
      <c r="L54" s="26">
        <v>0</v>
      </c>
      <c r="M54" s="26">
        <v>0</v>
      </c>
    </row>
    <row r="55" spans="1:13" x14ac:dyDescent="0.2">
      <c r="A55" s="23">
        <v>47</v>
      </c>
      <c r="B55" s="23">
        <v>2440</v>
      </c>
      <c r="C55" s="32" t="s">
        <v>61</v>
      </c>
      <c r="D55" s="25">
        <v>-43240801.190000005</v>
      </c>
      <c r="E55" s="25">
        <v>-21418578.189999998</v>
      </c>
      <c r="F55" s="25">
        <v>0</v>
      </c>
      <c r="G55" s="26">
        <v>-64659379.380000003</v>
      </c>
      <c r="H55" s="27"/>
      <c r="I55" s="25">
        <v>1134478.57</v>
      </c>
      <c r="J55" s="25">
        <v>1433962.7700000003</v>
      </c>
      <c r="K55" s="25">
        <v>0</v>
      </c>
      <c r="L55" s="26">
        <v>2568441.3400000003</v>
      </c>
      <c r="M55" s="26">
        <v>-62090938.039999999</v>
      </c>
    </row>
    <row r="56" spans="1:13" x14ac:dyDescent="0.2">
      <c r="A56" s="38"/>
      <c r="B56" s="38">
        <v>1609</v>
      </c>
      <c r="C56" s="39" t="s">
        <v>62</v>
      </c>
      <c r="D56" s="25">
        <v>2106099.37</v>
      </c>
      <c r="E56" s="25">
        <v>354446.87</v>
      </c>
      <c r="F56" s="25">
        <v>0</v>
      </c>
      <c r="G56" s="26">
        <v>2460546.2400000002</v>
      </c>
      <c r="H56" s="27"/>
      <c r="I56" s="25">
        <v>-107279.84</v>
      </c>
      <c r="J56" s="25">
        <v>-54976.58</v>
      </c>
      <c r="K56" s="25">
        <v>0</v>
      </c>
      <c r="L56" s="26">
        <v>-162256.41999999998</v>
      </c>
      <c r="M56" s="26">
        <v>2298289.8200000003</v>
      </c>
    </row>
    <row r="57" spans="1:13" x14ac:dyDescent="0.2">
      <c r="A57" s="38"/>
      <c r="B57" s="38"/>
      <c r="C57" s="41" t="s">
        <v>63</v>
      </c>
      <c r="D57" s="42">
        <f>SUM(D17:D56)</f>
        <v>626263438</v>
      </c>
      <c r="E57" s="42">
        <f>SUM(E17:E56)</f>
        <v>107847280.24000001</v>
      </c>
      <c r="F57" s="42">
        <f>SUM(F17:F56)</f>
        <v>-3940774.35</v>
      </c>
      <c r="G57" s="42">
        <f>SUM(G17:G56)</f>
        <v>730169943.89000022</v>
      </c>
      <c r="H57" s="42"/>
      <c r="I57" s="42">
        <f>SUM(I17:I56)</f>
        <v>-75369508.763333336</v>
      </c>
      <c r="J57" s="42">
        <f>SUM(J17:J56)</f>
        <v>-39798291.99000001</v>
      </c>
      <c r="K57" s="42">
        <f>SUM(K17:K56)</f>
        <v>1138181.8800000001</v>
      </c>
      <c r="L57" s="42">
        <f>SUM(L17:L56)</f>
        <v>-114029618.87333329</v>
      </c>
      <c r="M57" s="42">
        <f>SUM(M17:M56)</f>
        <v>616140325.01666677</v>
      </c>
    </row>
    <row r="58" spans="1:13" ht="37.5" x14ac:dyDescent="0.25">
      <c r="A58" s="38"/>
      <c r="B58" s="38"/>
      <c r="C58" s="43" t="s">
        <v>64</v>
      </c>
      <c r="D58" s="49"/>
      <c r="E58" s="49"/>
      <c r="F58" s="49"/>
      <c r="G58" s="62">
        <f t="shared" ref="G58:G59" si="0">D58+E58+F58</f>
        <v>0</v>
      </c>
      <c r="I58" s="49"/>
      <c r="J58" s="49"/>
      <c r="K58" s="49"/>
      <c r="L58" s="62">
        <f t="shared" ref="L58:L59" si="1">I58+J58+K58</f>
        <v>0</v>
      </c>
      <c r="M58" s="63">
        <f t="shared" ref="M58:M59" si="2">G58+L58</f>
        <v>0</v>
      </c>
    </row>
    <row r="59" spans="1:13" ht="25.5" x14ac:dyDescent="0.25">
      <c r="A59" s="38"/>
      <c r="B59" s="38"/>
      <c r="C59" s="48" t="s">
        <v>65</v>
      </c>
      <c r="D59" s="49"/>
      <c r="E59" s="49"/>
      <c r="F59" s="49"/>
      <c r="G59" s="62">
        <f t="shared" si="0"/>
        <v>0</v>
      </c>
      <c r="I59" s="49"/>
      <c r="J59" s="49"/>
      <c r="K59" s="49"/>
      <c r="L59" s="62">
        <f t="shared" si="1"/>
        <v>0</v>
      </c>
      <c r="M59" s="63">
        <f t="shared" si="2"/>
        <v>0</v>
      </c>
    </row>
    <row r="60" spans="1:13" x14ac:dyDescent="0.2">
      <c r="A60" s="38"/>
      <c r="B60" s="38"/>
      <c r="C60" s="41" t="s">
        <v>66</v>
      </c>
      <c r="D60" s="64">
        <f>SUM(D57:D59)</f>
        <v>626263438</v>
      </c>
      <c r="E60" s="64">
        <f t="shared" ref="E60:G60" si="3">SUM(E57:E59)</f>
        <v>107847280.24000001</v>
      </c>
      <c r="F60" s="64">
        <f t="shared" si="3"/>
        <v>-3940774.35</v>
      </c>
      <c r="G60" s="64">
        <f t="shared" si="3"/>
        <v>730169943.89000022</v>
      </c>
      <c r="H60" s="64"/>
      <c r="I60" s="64">
        <f t="shared" ref="I60:M60" si="4">SUM(I57:I59)</f>
        <v>-75369508.763333336</v>
      </c>
      <c r="J60" s="64">
        <f t="shared" si="4"/>
        <v>-39798291.99000001</v>
      </c>
      <c r="K60" s="64">
        <f t="shared" si="4"/>
        <v>1138181.8800000001</v>
      </c>
      <c r="L60" s="64">
        <f t="shared" si="4"/>
        <v>-114029618.87333329</v>
      </c>
      <c r="M60" s="64">
        <f t="shared" si="4"/>
        <v>616140325.01666677</v>
      </c>
    </row>
    <row r="61" spans="1:13" ht="15" x14ac:dyDescent="0.25">
      <c r="A61" s="38"/>
      <c r="B61" s="38"/>
      <c r="C61" s="130" t="s">
        <v>67</v>
      </c>
      <c r="D61" s="131"/>
      <c r="E61" s="131"/>
      <c r="F61" s="131"/>
      <c r="G61" s="131"/>
      <c r="H61" s="131"/>
      <c r="I61" s="132"/>
      <c r="J61" s="49"/>
      <c r="K61" s="50"/>
      <c r="L61" s="51"/>
      <c r="M61" s="52"/>
    </row>
    <row r="62" spans="1:13" ht="15" x14ac:dyDescent="0.25">
      <c r="A62" s="38"/>
      <c r="B62" s="38"/>
      <c r="C62" s="130" t="s">
        <v>68</v>
      </c>
      <c r="D62" s="131"/>
      <c r="E62" s="131"/>
      <c r="F62" s="131"/>
      <c r="G62" s="131"/>
      <c r="H62" s="131"/>
      <c r="I62" s="132"/>
      <c r="J62" s="64">
        <f>J60+J61</f>
        <v>-39798291.99000001</v>
      </c>
      <c r="K62" s="50"/>
      <c r="L62" s="51"/>
      <c r="M62" s="52"/>
    </row>
    <row r="64" spans="1:13" x14ac:dyDescent="0.2">
      <c r="I64" s="53" t="s">
        <v>69</v>
      </c>
      <c r="J64" s="54"/>
    </row>
    <row r="65" spans="1:14" ht="15" x14ac:dyDescent="0.25">
      <c r="A65" s="38">
        <v>10</v>
      </c>
      <c r="B65" s="38"/>
      <c r="C65" s="39" t="s">
        <v>70</v>
      </c>
      <c r="I65" s="54" t="s">
        <v>70</v>
      </c>
      <c r="J65" s="54"/>
      <c r="K65" s="55"/>
    </row>
    <row r="66" spans="1:14" ht="15" x14ac:dyDescent="0.25">
      <c r="A66" s="38">
        <v>8</v>
      </c>
      <c r="B66" s="38"/>
      <c r="C66" s="39" t="s">
        <v>48</v>
      </c>
      <c r="I66" s="54" t="s">
        <v>48</v>
      </c>
      <c r="J66" s="54"/>
      <c r="K66" s="56"/>
    </row>
    <row r="67" spans="1:14" ht="15" x14ac:dyDescent="0.25">
      <c r="I67" s="57" t="s">
        <v>71</v>
      </c>
      <c r="K67" s="65">
        <f>J62-K65-K66</f>
        <v>-39798291.99000001</v>
      </c>
    </row>
    <row r="68" spans="1:14" x14ac:dyDescent="0.2">
      <c r="N68" s="58"/>
    </row>
    <row r="69" spans="1:14" x14ac:dyDescent="0.2">
      <c r="A69" s="59" t="s">
        <v>72</v>
      </c>
      <c r="N69" s="58"/>
    </row>
    <row r="71" spans="1:14" x14ac:dyDescent="0.2">
      <c r="A71" s="1">
        <v>1</v>
      </c>
      <c r="B71" s="133" t="s">
        <v>73</v>
      </c>
      <c r="C71" s="133"/>
      <c r="D71" s="133"/>
      <c r="E71" s="133"/>
      <c r="F71" s="133"/>
      <c r="G71" s="133"/>
      <c r="H71" s="133"/>
      <c r="I71" s="133"/>
      <c r="J71" s="133"/>
      <c r="K71" s="133"/>
      <c r="L71" s="133"/>
      <c r="M71" s="133"/>
    </row>
    <row r="72" spans="1:14" x14ac:dyDescent="0.2">
      <c r="B72" s="133"/>
      <c r="C72" s="133"/>
      <c r="D72" s="133"/>
      <c r="E72" s="133"/>
      <c r="F72" s="133"/>
      <c r="G72" s="133"/>
      <c r="H72" s="133"/>
      <c r="I72" s="133"/>
      <c r="J72" s="133"/>
      <c r="K72" s="133"/>
      <c r="L72" s="133"/>
      <c r="M72" s="133"/>
    </row>
    <row r="73" spans="1:14" ht="12.75" customHeight="1" x14ac:dyDescent="0.2"/>
    <row r="74" spans="1:14" x14ac:dyDescent="0.2">
      <c r="A74" s="1">
        <v>2</v>
      </c>
      <c r="B74" s="123" t="s">
        <v>74</v>
      </c>
      <c r="C74" s="123"/>
      <c r="D74" s="123"/>
      <c r="E74" s="123"/>
      <c r="F74" s="123"/>
      <c r="G74" s="123"/>
      <c r="H74" s="123"/>
      <c r="I74" s="123"/>
      <c r="J74" s="123"/>
      <c r="K74" s="123"/>
      <c r="L74" s="123"/>
      <c r="M74" s="123"/>
    </row>
    <row r="75" spans="1:14" x14ac:dyDescent="0.2">
      <c r="B75" s="123"/>
      <c r="C75" s="123"/>
      <c r="D75" s="123"/>
      <c r="E75" s="123"/>
      <c r="F75" s="123"/>
      <c r="G75" s="123"/>
      <c r="H75" s="123"/>
      <c r="I75" s="123"/>
      <c r="J75" s="123"/>
      <c r="K75" s="123"/>
      <c r="L75" s="123"/>
      <c r="M75" s="123"/>
    </row>
    <row r="77" spans="1:14" x14ac:dyDescent="0.2">
      <c r="A77" s="1">
        <v>3</v>
      </c>
      <c r="B77" s="124" t="s">
        <v>75</v>
      </c>
      <c r="C77" s="124"/>
      <c r="D77" s="124"/>
      <c r="E77" s="124"/>
      <c r="F77" s="124"/>
      <c r="G77" s="124"/>
      <c r="H77" s="124"/>
      <c r="I77" s="124"/>
      <c r="J77" s="124"/>
      <c r="K77" s="124"/>
      <c r="L77" s="124"/>
      <c r="M77" s="124"/>
    </row>
    <row r="79" spans="1:14" x14ac:dyDescent="0.2">
      <c r="A79" s="1">
        <v>4</v>
      </c>
      <c r="B79" s="60" t="s">
        <v>76</v>
      </c>
      <c r="C79" s="10"/>
    </row>
    <row r="81" spans="1:13" x14ac:dyDescent="0.2">
      <c r="A81" s="1">
        <v>5</v>
      </c>
      <c r="B81" s="61" t="s">
        <v>77</v>
      </c>
    </row>
    <row r="83" spans="1:13" x14ac:dyDescent="0.2">
      <c r="A83" s="1">
        <v>6</v>
      </c>
      <c r="B83" s="124" t="s">
        <v>78</v>
      </c>
      <c r="C83" s="124"/>
      <c r="D83" s="124"/>
      <c r="E83" s="124"/>
      <c r="F83" s="124"/>
      <c r="G83" s="124"/>
      <c r="H83" s="124"/>
      <c r="I83" s="124"/>
      <c r="J83" s="124"/>
      <c r="K83" s="124"/>
      <c r="L83" s="124"/>
      <c r="M83" s="124"/>
    </row>
    <row r="84" spans="1:13" x14ac:dyDescent="0.2">
      <c r="B84" s="124"/>
      <c r="C84" s="124"/>
      <c r="D84" s="124"/>
      <c r="E84" s="124"/>
      <c r="F84" s="124"/>
      <c r="G84" s="124"/>
      <c r="H84" s="124"/>
      <c r="I84" s="124"/>
      <c r="J84" s="124"/>
      <c r="K84" s="124"/>
      <c r="L84" s="124"/>
      <c r="M84" s="124"/>
    </row>
  </sheetData>
  <mergeCells count="10">
    <mergeCell ref="B74:M75"/>
    <mergeCell ref="B77:M77"/>
    <mergeCell ref="B83:M84"/>
    <mergeCell ref="M7:M8"/>
    <mergeCell ref="A9:M9"/>
    <mergeCell ref="A10:M10"/>
    <mergeCell ref="D15:G15"/>
    <mergeCell ref="C61:I61"/>
    <mergeCell ref="C62:I62"/>
    <mergeCell ref="B71:M72"/>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X85"/>
  <sheetViews>
    <sheetView showGridLines="0" view="pageBreakPreview" topLeftCell="K52" zoomScale="85" zoomScaleNormal="100" zoomScaleSheetLayoutView="85" workbookViewId="0">
      <selection activeCell="F8" sqref="F8"/>
    </sheetView>
  </sheetViews>
  <sheetFormatPr defaultColWidth="9.140625" defaultRowHeight="12.75" x14ac:dyDescent="0.2"/>
  <cols>
    <col min="1" max="1" width="7.7109375" style="1" customWidth="1"/>
    <col min="2" max="2" width="6.42578125" style="1" customWidth="1"/>
    <col min="3" max="3" width="37.85546875" style="2" customWidth="1"/>
    <col min="4" max="4" width="12.85546875" style="2" customWidth="1"/>
    <col min="5" max="5" width="14.7109375" style="2" customWidth="1"/>
    <col min="6" max="6" width="14.42578125" style="2" customWidth="1"/>
    <col min="7" max="8" width="17.28515625" style="2" customWidth="1"/>
    <col min="9" max="10" width="12.5703125" style="2" customWidth="1"/>
    <col min="11" max="11" width="15.7109375" style="2" customWidth="1"/>
    <col min="12" max="12" width="12.85546875" style="3" customWidth="1"/>
    <col min="13" max="13" width="2.42578125" style="3" customWidth="1"/>
    <col min="14" max="14" width="14.28515625" style="3" customWidth="1"/>
    <col min="15" max="15" width="13.42578125" style="3" customWidth="1"/>
    <col min="16" max="16" width="14.42578125" style="2" customWidth="1"/>
    <col min="17" max="17" width="14.5703125" style="2" bestFit="1" customWidth="1"/>
    <col min="18" max="18" width="13.5703125" style="2" customWidth="1"/>
    <col min="19" max="19" width="12.7109375" style="2" bestFit="1" customWidth="1"/>
    <col min="20" max="20" width="12.7109375" style="2" customWidth="1"/>
    <col min="21" max="21" width="17.85546875" style="2" customWidth="1"/>
    <col min="22" max="22" width="15.7109375" style="2" customWidth="1"/>
    <col min="23" max="23" width="14.5703125" style="2" customWidth="1"/>
    <col min="24" max="24" width="13.7109375" style="2" customWidth="1"/>
    <col min="25" max="16384" width="9.140625" style="2"/>
  </cols>
  <sheetData>
    <row r="1" spans="1:24" x14ac:dyDescent="0.2">
      <c r="L1" s="2"/>
      <c r="S1" s="4" t="s">
        <v>0</v>
      </c>
      <c r="T1" s="4"/>
      <c r="U1" s="5" t="str">
        <f>EBNUMBER</f>
        <v>EB-2015-0004</v>
      </c>
      <c r="V1" s="5"/>
    </row>
    <row r="2" spans="1:24" x14ac:dyDescent="0.2">
      <c r="L2" s="2"/>
      <c r="S2" s="4" t="s">
        <v>1</v>
      </c>
      <c r="T2" s="4"/>
      <c r="U2" s="6" t="s">
        <v>2</v>
      </c>
      <c r="V2" s="88"/>
    </row>
    <row r="3" spans="1:24" x14ac:dyDescent="0.2">
      <c r="L3" s="2"/>
      <c r="S3" s="4" t="s">
        <v>3</v>
      </c>
      <c r="T3" s="4"/>
      <c r="U3" s="6">
        <v>2</v>
      </c>
      <c r="V3" s="88"/>
    </row>
    <row r="4" spans="1:24" x14ac:dyDescent="0.2">
      <c r="L4" s="2"/>
      <c r="S4" s="4" t="s">
        <v>4</v>
      </c>
      <c r="T4" s="4"/>
      <c r="U4" s="6">
        <v>1</v>
      </c>
      <c r="V4" s="88"/>
    </row>
    <row r="5" spans="1:24" x14ac:dyDescent="0.2">
      <c r="L5" s="2"/>
      <c r="S5" s="4" t="s">
        <v>5</v>
      </c>
      <c r="T5" s="4"/>
      <c r="U5" s="7" t="s">
        <v>80</v>
      </c>
      <c r="V5" s="7"/>
    </row>
    <row r="6" spans="1:24" ht="9" customHeight="1" x14ac:dyDescent="0.2">
      <c r="L6" s="2"/>
      <c r="S6" s="4"/>
      <c r="T6" s="4"/>
      <c r="U6" s="5"/>
      <c r="V6" s="5"/>
    </row>
    <row r="7" spans="1:24" ht="21" customHeight="1" x14ac:dyDescent="0.2">
      <c r="L7" s="2"/>
      <c r="S7" s="4" t="s">
        <v>7</v>
      </c>
      <c r="T7" s="4"/>
      <c r="U7" s="125" t="s">
        <v>113</v>
      </c>
      <c r="V7" s="69"/>
    </row>
    <row r="8" spans="1:24" ht="15" customHeight="1" x14ac:dyDescent="0.2">
      <c r="L8" s="2"/>
      <c r="U8" s="125"/>
      <c r="V8" s="69"/>
    </row>
    <row r="9" spans="1:24" ht="20.25" customHeight="1" x14ac:dyDescent="0.2">
      <c r="A9" s="126" t="s">
        <v>8</v>
      </c>
      <c r="B9" s="126"/>
      <c r="C9" s="126"/>
      <c r="D9" s="126"/>
      <c r="E9" s="126"/>
      <c r="F9" s="126"/>
      <c r="G9" s="126"/>
      <c r="H9" s="126"/>
      <c r="I9" s="126"/>
      <c r="J9" s="126"/>
      <c r="K9" s="126"/>
      <c r="L9" s="126"/>
      <c r="M9" s="126"/>
      <c r="N9" s="126"/>
      <c r="O9" s="126"/>
      <c r="P9" s="126"/>
      <c r="Q9" s="126"/>
      <c r="R9" s="126"/>
      <c r="S9" s="126"/>
      <c r="T9" s="126"/>
      <c r="U9" s="126"/>
      <c r="V9" s="70"/>
    </row>
    <row r="10" spans="1:24" ht="18" x14ac:dyDescent="0.2">
      <c r="A10" s="126" t="s">
        <v>9</v>
      </c>
      <c r="B10" s="126"/>
      <c r="C10" s="126"/>
      <c r="D10" s="126"/>
      <c r="E10" s="126"/>
      <c r="F10" s="126"/>
      <c r="G10" s="126"/>
      <c r="H10" s="126"/>
      <c r="I10" s="126"/>
      <c r="J10" s="126"/>
      <c r="K10" s="126"/>
      <c r="L10" s="126"/>
      <c r="M10" s="126"/>
      <c r="N10" s="126"/>
      <c r="O10" s="126"/>
      <c r="P10" s="126"/>
      <c r="Q10" s="126"/>
      <c r="R10" s="126"/>
      <c r="S10" s="126"/>
      <c r="T10" s="126"/>
      <c r="U10" s="126"/>
      <c r="V10" s="70"/>
    </row>
    <row r="11" spans="1:24" x14ac:dyDescent="0.2">
      <c r="L11" s="2"/>
      <c r="M11" s="2"/>
      <c r="N11" s="2"/>
      <c r="O11" s="2"/>
    </row>
    <row r="12" spans="1:24" x14ac:dyDescent="0.2">
      <c r="G12" s="8" t="s">
        <v>10</v>
      </c>
      <c r="H12" s="8"/>
      <c r="I12" s="9" t="s">
        <v>11</v>
      </c>
      <c r="J12" s="9"/>
      <c r="L12" s="2"/>
      <c r="M12" s="2"/>
      <c r="N12" s="2"/>
      <c r="O12" s="2"/>
    </row>
    <row r="13" spans="1:24" ht="15" x14ac:dyDescent="0.25">
      <c r="C13" s="10"/>
      <c r="D13" s="10"/>
      <c r="E13" s="10"/>
      <c r="G13" s="8" t="s">
        <v>12</v>
      </c>
      <c r="H13" s="8"/>
      <c r="I13" s="11">
        <v>2014</v>
      </c>
      <c r="J13" s="11"/>
      <c r="K13" s="109"/>
      <c r="L13" s="109"/>
    </row>
    <row r="14" spans="1:24" x14ac:dyDescent="0.2">
      <c r="K14" s="109"/>
      <c r="L14" s="109"/>
    </row>
    <row r="15" spans="1:24" x14ac:dyDescent="0.2">
      <c r="D15" s="137" t="s">
        <v>13</v>
      </c>
      <c r="E15" s="138"/>
      <c r="F15" s="138"/>
      <c r="G15" s="138"/>
      <c r="H15" s="138"/>
      <c r="I15" s="138"/>
      <c r="J15" s="138"/>
      <c r="K15" s="138"/>
      <c r="L15" s="138"/>
      <c r="N15" s="137" t="s">
        <v>14</v>
      </c>
      <c r="O15" s="138"/>
      <c r="P15" s="138"/>
      <c r="Q15" s="138"/>
      <c r="R15" s="138"/>
      <c r="S15" s="138"/>
      <c r="T15" s="138"/>
      <c r="U15" s="138"/>
      <c r="V15" s="138"/>
    </row>
    <row r="16" spans="1:24" ht="38.25" x14ac:dyDescent="0.2">
      <c r="A16" s="16" t="s">
        <v>15</v>
      </c>
      <c r="B16" s="17" t="s">
        <v>16</v>
      </c>
      <c r="C16" s="18" t="s">
        <v>17</v>
      </c>
      <c r="D16" s="18" t="s">
        <v>81</v>
      </c>
      <c r="E16" s="18" t="s">
        <v>82</v>
      </c>
      <c r="F16" s="16" t="s">
        <v>83</v>
      </c>
      <c r="G16" s="17" t="s">
        <v>99</v>
      </c>
      <c r="H16" s="75" t="s">
        <v>90</v>
      </c>
      <c r="I16" s="16" t="s">
        <v>92</v>
      </c>
      <c r="J16" s="76" t="s">
        <v>91</v>
      </c>
      <c r="K16" s="16" t="s">
        <v>93</v>
      </c>
      <c r="L16" s="76" t="s">
        <v>96</v>
      </c>
      <c r="M16" s="19"/>
      <c r="N16" s="20" t="s">
        <v>81</v>
      </c>
      <c r="O16" s="20" t="s">
        <v>82</v>
      </c>
      <c r="P16" s="20" t="s">
        <v>83</v>
      </c>
      <c r="Q16" s="22" t="s">
        <v>100</v>
      </c>
      <c r="R16" s="87" t="s">
        <v>90</v>
      </c>
      <c r="S16" s="22" t="s">
        <v>101</v>
      </c>
      <c r="T16" s="87" t="s">
        <v>91</v>
      </c>
      <c r="U16" s="22" t="s">
        <v>102</v>
      </c>
      <c r="V16" s="22" t="s">
        <v>96</v>
      </c>
      <c r="W16" s="16" t="s">
        <v>103</v>
      </c>
      <c r="X16" s="16" t="s">
        <v>97</v>
      </c>
    </row>
    <row r="17" spans="1:24" ht="25.5" x14ac:dyDescent="0.2">
      <c r="A17" s="23">
        <v>12</v>
      </c>
      <c r="B17" s="23">
        <v>1611</v>
      </c>
      <c r="C17" s="24" t="s">
        <v>23</v>
      </c>
      <c r="D17" s="26">
        <v>28260152.170000002</v>
      </c>
      <c r="E17" s="26">
        <v>-21520260.16</v>
      </c>
      <c r="F17" s="25">
        <v>6739892.0099999998</v>
      </c>
      <c r="G17" s="106">
        <v>35904264.710000001</v>
      </c>
      <c r="H17" s="73">
        <v>33247992.029999997</v>
      </c>
      <c r="I17" s="106">
        <v>-30413.32</v>
      </c>
      <c r="J17" s="73">
        <v>-30413.32</v>
      </c>
      <c r="K17" s="26">
        <v>42613743.399999999</v>
      </c>
      <c r="L17" s="78">
        <v>39957470.719999999</v>
      </c>
      <c r="M17" s="27"/>
      <c r="N17" s="25">
        <v>-22518154.32</v>
      </c>
      <c r="O17" s="25">
        <v>22518154.32</v>
      </c>
      <c r="P17" s="25">
        <v>0</v>
      </c>
      <c r="Q17" s="110">
        <v>-6484309.3899999987</v>
      </c>
      <c r="R17" s="73">
        <v>-5669695.2400000002</v>
      </c>
      <c r="S17" s="110">
        <v>30413.32</v>
      </c>
      <c r="T17" s="73">
        <v>30413.32</v>
      </c>
      <c r="U17" s="26">
        <v>-6453896.0699999984</v>
      </c>
      <c r="V17" s="78">
        <v>-5639281.9199999999</v>
      </c>
      <c r="W17" s="26">
        <v>36159847.329999998</v>
      </c>
      <c r="X17" s="78">
        <v>34318188.799999997</v>
      </c>
    </row>
    <row r="18" spans="1:24" ht="25.5" x14ac:dyDescent="0.2">
      <c r="A18" s="23" t="s">
        <v>24</v>
      </c>
      <c r="B18" s="23">
        <v>1612</v>
      </c>
      <c r="C18" s="24" t="s">
        <v>25</v>
      </c>
      <c r="D18" s="26">
        <v>1924291.78</v>
      </c>
      <c r="E18" s="26">
        <v>-145921.65000000014</v>
      </c>
      <c r="F18" s="25">
        <v>1778370.13</v>
      </c>
      <c r="G18" s="106">
        <v>9045</v>
      </c>
      <c r="H18" s="73">
        <v>11336.05</v>
      </c>
      <c r="I18" s="106">
        <v>0</v>
      </c>
      <c r="J18" s="73">
        <v>0</v>
      </c>
      <c r="K18" s="26">
        <v>1787415.13</v>
      </c>
      <c r="L18" s="78">
        <v>1789706.18</v>
      </c>
      <c r="M18" s="27"/>
      <c r="N18" s="25">
        <v>-146095.34</v>
      </c>
      <c r="O18" s="25">
        <v>146095.34</v>
      </c>
      <c r="P18" s="25">
        <v>0</v>
      </c>
      <c r="Q18" s="110">
        <v>-49926.36</v>
      </c>
      <c r="R18" s="73">
        <v>-48951.19</v>
      </c>
      <c r="S18" s="110">
        <v>0</v>
      </c>
      <c r="T18" s="73">
        <v>0</v>
      </c>
      <c r="U18" s="26">
        <v>-49926.36</v>
      </c>
      <c r="V18" s="78">
        <v>-48951.19</v>
      </c>
      <c r="W18" s="26">
        <v>1737488.7699999998</v>
      </c>
      <c r="X18" s="78">
        <v>1740754.99</v>
      </c>
    </row>
    <row r="19" spans="1:24" x14ac:dyDescent="0.2">
      <c r="A19" s="30" t="s">
        <v>26</v>
      </c>
      <c r="B19" s="30">
        <v>1805</v>
      </c>
      <c r="C19" s="31" t="s">
        <v>27</v>
      </c>
      <c r="D19" s="26">
        <v>24932864.069999997</v>
      </c>
      <c r="E19" s="26">
        <v>0</v>
      </c>
      <c r="F19" s="25">
        <v>24932864.069999997</v>
      </c>
      <c r="G19" s="106">
        <v>61800</v>
      </c>
      <c r="H19" s="73">
        <v>0</v>
      </c>
      <c r="I19" s="106">
        <v>0</v>
      </c>
      <c r="J19" s="73">
        <v>0</v>
      </c>
      <c r="K19" s="26">
        <v>24994664.069999997</v>
      </c>
      <c r="L19" s="78">
        <v>24932864.069999997</v>
      </c>
      <c r="M19" s="27"/>
      <c r="N19" s="25">
        <v>0</v>
      </c>
      <c r="O19" s="25">
        <v>0</v>
      </c>
      <c r="P19" s="25">
        <v>0</v>
      </c>
      <c r="Q19" s="110">
        <v>0</v>
      </c>
      <c r="R19" s="73">
        <v>0</v>
      </c>
      <c r="S19" s="110">
        <v>0</v>
      </c>
      <c r="T19" s="73">
        <v>0</v>
      </c>
      <c r="U19" s="26">
        <v>0</v>
      </c>
      <c r="V19" s="78">
        <v>0</v>
      </c>
      <c r="W19" s="26">
        <v>24994664.069999997</v>
      </c>
      <c r="X19" s="78">
        <v>24932864.069999997</v>
      </c>
    </row>
    <row r="20" spans="1:24" x14ac:dyDescent="0.2">
      <c r="A20" s="23">
        <v>47</v>
      </c>
      <c r="B20" s="23">
        <v>1808</v>
      </c>
      <c r="C20" s="32" t="s">
        <v>28</v>
      </c>
      <c r="D20" s="26">
        <v>26587472.299999997</v>
      </c>
      <c r="E20" s="26">
        <v>-1429684.790000001</v>
      </c>
      <c r="F20" s="25">
        <v>25157787.509999998</v>
      </c>
      <c r="G20" s="106">
        <v>1399089.2</v>
      </c>
      <c r="H20" s="73">
        <v>1043904.57</v>
      </c>
      <c r="I20" s="106">
        <v>0</v>
      </c>
      <c r="J20" s="73">
        <v>0</v>
      </c>
      <c r="K20" s="26">
        <v>26556876.709999997</v>
      </c>
      <c r="L20" s="78">
        <v>26201692.079999998</v>
      </c>
      <c r="M20" s="27"/>
      <c r="N20" s="25">
        <v>-1729314.83</v>
      </c>
      <c r="O20" s="25">
        <v>1729314.83</v>
      </c>
      <c r="P20" s="25">
        <v>0</v>
      </c>
      <c r="Q20" s="110">
        <v>-744457.31</v>
      </c>
      <c r="R20" s="73">
        <v>-771698.59000000008</v>
      </c>
      <c r="S20" s="110">
        <v>0</v>
      </c>
      <c r="T20" s="73">
        <v>0</v>
      </c>
      <c r="U20" s="26">
        <v>-744457.31</v>
      </c>
      <c r="V20" s="78">
        <v>-771698.59000000008</v>
      </c>
      <c r="W20" s="26">
        <v>25812419.399999999</v>
      </c>
      <c r="X20" s="78">
        <v>25429993.489999998</v>
      </c>
    </row>
    <row r="21" spans="1:24" x14ac:dyDescent="0.2">
      <c r="A21" s="23">
        <v>13</v>
      </c>
      <c r="B21" s="23">
        <v>1810</v>
      </c>
      <c r="C21" s="32" t="s">
        <v>29</v>
      </c>
      <c r="D21" s="26">
        <v>0</v>
      </c>
      <c r="E21" s="26">
        <v>0</v>
      </c>
      <c r="F21" s="25">
        <v>0</v>
      </c>
      <c r="G21" s="106">
        <v>0</v>
      </c>
      <c r="H21" s="73">
        <v>0</v>
      </c>
      <c r="I21" s="106">
        <v>0</v>
      </c>
      <c r="J21" s="73">
        <v>0</v>
      </c>
      <c r="K21" s="26">
        <v>0</v>
      </c>
      <c r="L21" s="78">
        <v>0</v>
      </c>
      <c r="M21" s="27"/>
      <c r="N21" s="25">
        <v>0</v>
      </c>
      <c r="O21" s="25">
        <v>0</v>
      </c>
      <c r="P21" s="25">
        <v>0</v>
      </c>
      <c r="Q21" s="110">
        <v>0</v>
      </c>
      <c r="R21" s="73">
        <v>0</v>
      </c>
      <c r="S21" s="110">
        <v>0</v>
      </c>
      <c r="T21" s="73">
        <v>0</v>
      </c>
      <c r="U21" s="26">
        <v>0</v>
      </c>
      <c r="V21" s="78">
        <v>0</v>
      </c>
      <c r="W21" s="26">
        <v>0</v>
      </c>
      <c r="X21" s="78">
        <v>0</v>
      </c>
    </row>
    <row r="22" spans="1:24" x14ac:dyDescent="0.2">
      <c r="A22" s="23">
        <v>47</v>
      </c>
      <c r="B22" s="23">
        <v>1815</v>
      </c>
      <c r="C22" s="32" t="s">
        <v>30</v>
      </c>
      <c r="D22" s="26">
        <v>78340730.850000009</v>
      </c>
      <c r="E22" s="26">
        <v>-5486042.1511383932</v>
      </c>
      <c r="F22" s="25">
        <v>72854688.698861614</v>
      </c>
      <c r="G22" s="106">
        <v>5012250.1400000006</v>
      </c>
      <c r="H22" s="73">
        <v>11296788.18</v>
      </c>
      <c r="I22" s="106">
        <v>-2870.49</v>
      </c>
      <c r="J22" s="73">
        <v>-2870.49</v>
      </c>
      <c r="K22" s="26">
        <v>77864068.34886162</v>
      </c>
      <c r="L22" s="78">
        <v>84148606.388861611</v>
      </c>
      <c r="M22" s="27"/>
      <c r="N22" s="25">
        <v>-6637113.7199999997</v>
      </c>
      <c r="O22" s="25">
        <v>6637113.7199999997</v>
      </c>
      <c r="P22" s="25">
        <v>0</v>
      </c>
      <c r="Q22" s="110">
        <v>-2854205.79</v>
      </c>
      <c r="R22" s="73">
        <v>-2812208.85</v>
      </c>
      <c r="S22" s="110">
        <v>2870.49</v>
      </c>
      <c r="T22" s="73">
        <v>2870.49</v>
      </c>
      <c r="U22" s="26">
        <v>-2851335.3</v>
      </c>
      <c r="V22" s="78">
        <v>-2809338.36</v>
      </c>
      <c r="W22" s="26">
        <v>75012733.048861623</v>
      </c>
      <c r="X22" s="78">
        <v>81339268.028861612</v>
      </c>
    </row>
    <row r="23" spans="1:24" x14ac:dyDescent="0.2">
      <c r="A23" s="23">
        <v>47</v>
      </c>
      <c r="B23" s="23">
        <v>1820</v>
      </c>
      <c r="C23" s="24" t="s">
        <v>31</v>
      </c>
      <c r="D23" s="26">
        <v>62743098.449999996</v>
      </c>
      <c r="E23" s="26">
        <v>-8676698.0462513342</v>
      </c>
      <c r="F23" s="25">
        <v>54066400.403748661</v>
      </c>
      <c r="G23" s="106">
        <v>8308505.8499999996</v>
      </c>
      <c r="H23" s="73">
        <v>9889513.6399999987</v>
      </c>
      <c r="I23" s="106">
        <v>-138212.58000000002</v>
      </c>
      <c r="J23" s="73">
        <v>-167602.09</v>
      </c>
      <c r="K23" s="26">
        <v>62236693.673748665</v>
      </c>
      <c r="L23" s="78">
        <v>63788311.953748658</v>
      </c>
      <c r="M23" s="27"/>
      <c r="N23" s="25">
        <v>-10272620.079999998</v>
      </c>
      <c r="O23" s="25">
        <v>10272620.079999998</v>
      </c>
      <c r="P23" s="25">
        <v>0</v>
      </c>
      <c r="Q23" s="110">
        <v>-3703635.2600000002</v>
      </c>
      <c r="R23" s="73">
        <v>-4029612.31</v>
      </c>
      <c r="S23" s="110">
        <v>31989.699999999997</v>
      </c>
      <c r="T23" s="73">
        <v>34547.35</v>
      </c>
      <c r="U23" s="26">
        <v>-3671645.56</v>
      </c>
      <c r="V23" s="78">
        <v>-3995064.96</v>
      </c>
      <c r="W23" s="26">
        <v>58565048.113748662</v>
      </c>
      <c r="X23" s="78">
        <v>59793246.993748657</v>
      </c>
    </row>
    <row r="24" spans="1:24" x14ac:dyDescent="0.2">
      <c r="A24" s="23">
        <v>47</v>
      </c>
      <c r="B24" s="23">
        <v>1825</v>
      </c>
      <c r="C24" s="32" t="s">
        <v>32</v>
      </c>
      <c r="D24" s="26">
        <v>0</v>
      </c>
      <c r="E24" s="26">
        <v>0</v>
      </c>
      <c r="F24" s="25">
        <v>0</v>
      </c>
      <c r="G24" s="106">
        <v>0</v>
      </c>
      <c r="H24" s="73">
        <v>0</v>
      </c>
      <c r="I24" s="106">
        <v>0</v>
      </c>
      <c r="J24" s="73">
        <v>0</v>
      </c>
      <c r="K24" s="26">
        <v>0</v>
      </c>
      <c r="L24" s="78">
        <v>0</v>
      </c>
      <c r="M24" s="27"/>
      <c r="N24" s="25">
        <v>0</v>
      </c>
      <c r="O24" s="25">
        <v>0</v>
      </c>
      <c r="P24" s="25">
        <v>0</v>
      </c>
      <c r="Q24" s="110">
        <v>0</v>
      </c>
      <c r="R24" s="73">
        <v>0</v>
      </c>
      <c r="S24" s="110">
        <v>0</v>
      </c>
      <c r="T24" s="73">
        <v>0</v>
      </c>
      <c r="U24" s="26">
        <v>0</v>
      </c>
      <c r="V24" s="78">
        <v>0</v>
      </c>
      <c r="W24" s="26">
        <v>0</v>
      </c>
      <c r="X24" s="78">
        <v>0</v>
      </c>
    </row>
    <row r="25" spans="1:24" x14ac:dyDescent="0.2">
      <c r="A25" s="23">
        <v>47</v>
      </c>
      <c r="B25" s="23">
        <v>1830</v>
      </c>
      <c r="C25" s="32" t="s">
        <v>33</v>
      </c>
      <c r="D25" s="26">
        <v>80588905.359999999</v>
      </c>
      <c r="E25" s="26">
        <v>-11394993.321407899</v>
      </c>
      <c r="F25" s="25">
        <v>69193912.0385921</v>
      </c>
      <c r="G25" s="106">
        <v>10980359.76</v>
      </c>
      <c r="H25" s="73">
        <v>12689823.6</v>
      </c>
      <c r="I25" s="106">
        <v>-172090.67</v>
      </c>
      <c r="J25" s="73">
        <v>-189960.21</v>
      </c>
      <c r="K25" s="26">
        <v>80002181.128592104</v>
      </c>
      <c r="L25" s="78">
        <v>81693775.428592101</v>
      </c>
      <c r="M25" s="27"/>
      <c r="N25" s="25">
        <v>-5320623.8600000003</v>
      </c>
      <c r="O25" s="25">
        <v>5320623.8600000003</v>
      </c>
      <c r="P25" s="25">
        <v>0</v>
      </c>
      <c r="Q25" s="110">
        <v>-2186176.2199999997</v>
      </c>
      <c r="R25" s="73">
        <v>-2037593.15</v>
      </c>
      <c r="S25" s="110">
        <v>1141.67</v>
      </c>
      <c r="T25" s="73">
        <v>1615.03</v>
      </c>
      <c r="U25" s="26">
        <v>-2185034.5499999998</v>
      </c>
      <c r="V25" s="78">
        <v>-2035978.1199999999</v>
      </c>
      <c r="W25" s="26">
        <v>77817146.578592107</v>
      </c>
      <c r="X25" s="78">
        <v>79657797.308592096</v>
      </c>
    </row>
    <row r="26" spans="1:24" x14ac:dyDescent="0.2">
      <c r="A26" s="23">
        <v>47</v>
      </c>
      <c r="B26" s="23">
        <v>1835</v>
      </c>
      <c r="C26" s="32" t="s">
        <v>34</v>
      </c>
      <c r="D26" s="26">
        <v>67900095.040000007</v>
      </c>
      <c r="E26" s="26">
        <v>-9142443.8872876503</v>
      </c>
      <c r="F26" s="25">
        <v>58757651.152712353</v>
      </c>
      <c r="G26" s="106">
        <v>12474266.100000001</v>
      </c>
      <c r="H26" s="73">
        <v>12807474.66</v>
      </c>
      <c r="I26" s="106">
        <v>-44535.839999999997</v>
      </c>
      <c r="J26" s="73">
        <v>-50284.600000000006</v>
      </c>
      <c r="K26" s="26">
        <v>71187381.41271235</v>
      </c>
      <c r="L26" s="78">
        <v>71514841.212712362</v>
      </c>
      <c r="M26" s="27"/>
      <c r="N26" s="25">
        <v>-4460845.78</v>
      </c>
      <c r="O26" s="25">
        <v>4460845.78</v>
      </c>
      <c r="P26" s="25">
        <v>0</v>
      </c>
      <c r="Q26" s="110">
        <v>-1945450.47</v>
      </c>
      <c r="R26" s="73">
        <v>-1862820.95</v>
      </c>
      <c r="S26" s="110">
        <v>3677.83</v>
      </c>
      <c r="T26" s="73">
        <v>3923.38</v>
      </c>
      <c r="U26" s="26">
        <v>-1941772.64</v>
      </c>
      <c r="V26" s="78">
        <v>-1858897.57</v>
      </c>
      <c r="W26" s="26">
        <v>69245608.77271235</v>
      </c>
      <c r="X26" s="78">
        <v>69655943.64271237</v>
      </c>
    </row>
    <row r="27" spans="1:24" x14ac:dyDescent="0.2">
      <c r="A27" s="23">
        <v>47</v>
      </c>
      <c r="B27" s="23">
        <v>1840</v>
      </c>
      <c r="C27" s="32" t="s">
        <v>35</v>
      </c>
      <c r="D27" s="26">
        <v>80234625.390000001</v>
      </c>
      <c r="E27" s="26">
        <v>-21297533.510000005</v>
      </c>
      <c r="F27" s="25">
        <v>58937091.879999995</v>
      </c>
      <c r="G27" s="106">
        <v>15031081.280000001</v>
      </c>
      <c r="H27" s="73">
        <v>15793479.779999999</v>
      </c>
      <c r="I27" s="106">
        <v>0</v>
      </c>
      <c r="J27" s="73">
        <v>0</v>
      </c>
      <c r="K27" s="26">
        <v>73968173.159999996</v>
      </c>
      <c r="L27" s="78">
        <v>74730571.659999996</v>
      </c>
      <c r="M27" s="27"/>
      <c r="N27" s="25">
        <v>-6544295.3899999997</v>
      </c>
      <c r="O27" s="25">
        <v>6544295.3899999997</v>
      </c>
      <c r="P27" s="25">
        <v>0</v>
      </c>
      <c r="Q27" s="110">
        <v>-2747146.65</v>
      </c>
      <c r="R27" s="73">
        <v>-2338894.62</v>
      </c>
      <c r="S27" s="110">
        <v>0</v>
      </c>
      <c r="T27" s="73">
        <v>0</v>
      </c>
      <c r="U27" s="26">
        <v>-2747146.65</v>
      </c>
      <c r="V27" s="78">
        <v>-2338894.62</v>
      </c>
      <c r="W27" s="26">
        <v>71221026.50999999</v>
      </c>
      <c r="X27" s="78">
        <v>72391677.039999992</v>
      </c>
    </row>
    <row r="28" spans="1:24" x14ac:dyDescent="0.2">
      <c r="A28" s="23">
        <v>47</v>
      </c>
      <c r="B28" s="23">
        <v>1845</v>
      </c>
      <c r="C28" s="32" t="s">
        <v>36</v>
      </c>
      <c r="D28" s="26">
        <v>92473991.63000001</v>
      </c>
      <c r="E28" s="26">
        <v>-27236909.074160188</v>
      </c>
      <c r="F28" s="25">
        <v>65237082.555839814</v>
      </c>
      <c r="G28" s="106">
        <v>15539738.93</v>
      </c>
      <c r="H28" s="73">
        <v>15320231.080000002</v>
      </c>
      <c r="I28" s="106">
        <v>-956489.1100000001</v>
      </c>
      <c r="J28" s="73">
        <v>-1163021.92</v>
      </c>
      <c r="K28" s="26">
        <v>79820332.375839815</v>
      </c>
      <c r="L28" s="78">
        <v>79394291.715839818</v>
      </c>
      <c r="M28" s="27"/>
      <c r="N28" s="25">
        <v>-10483684.790000001</v>
      </c>
      <c r="O28" s="25">
        <v>10483684.790000001</v>
      </c>
      <c r="P28" s="25">
        <v>0</v>
      </c>
      <c r="Q28" s="110">
        <v>-3941668.07</v>
      </c>
      <c r="R28" s="73">
        <v>-3402952.6500000004</v>
      </c>
      <c r="S28" s="110">
        <v>419504.13999999996</v>
      </c>
      <c r="T28" s="73">
        <v>432747.37</v>
      </c>
      <c r="U28" s="26">
        <v>-3522163.9299999997</v>
      </c>
      <c r="V28" s="78">
        <v>-2970205.2800000003</v>
      </c>
      <c r="W28" s="26">
        <v>76298168.445839822</v>
      </c>
      <c r="X28" s="78">
        <v>76424086.435839817</v>
      </c>
    </row>
    <row r="29" spans="1:24" x14ac:dyDescent="0.2">
      <c r="A29" s="23">
        <v>47</v>
      </c>
      <c r="B29" s="23">
        <v>1850</v>
      </c>
      <c r="C29" s="32" t="s">
        <v>37</v>
      </c>
      <c r="D29" s="26">
        <v>65154980.079999998</v>
      </c>
      <c r="E29" s="26">
        <v>-19498266.910000011</v>
      </c>
      <c r="F29" s="25">
        <v>45656713.169999987</v>
      </c>
      <c r="G29" s="106">
        <v>9327221.8200000003</v>
      </c>
      <c r="H29" s="73">
        <v>8677271.6600000001</v>
      </c>
      <c r="I29" s="106">
        <v>-124321.22</v>
      </c>
      <c r="J29" s="73">
        <v>-211114.6</v>
      </c>
      <c r="K29" s="26">
        <v>54859613.769999988</v>
      </c>
      <c r="L29" s="78">
        <v>54122870.229999982</v>
      </c>
      <c r="M29" s="27"/>
      <c r="N29" s="25">
        <v>-5889582.0300000012</v>
      </c>
      <c r="O29" s="25">
        <v>5889582.0300000012</v>
      </c>
      <c r="P29" s="25">
        <v>-2.3283064365386963E-10</v>
      </c>
      <c r="Q29" s="110">
        <v>-2304901.92</v>
      </c>
      <c r="R29" s="73">
        <v>-1808549.13</v>
      </c>
      <c r="S29" s="110">
        <v>1703.98</v>
      </c>
      <c r="T29" s="73">
        <v>5013.79</v>
      </c>
      <c r="U29" s="26">
        <v>-2303197.94</v>
      </c>
      <c r="V29" s="78">
        <v>-1803535.3399999999</v>
      </c>
      <c r="W29" s="26">
        <v>52556415.829999991</v>
      </c>
      <c r="X29" s="78">
        <v>52319334.889999986</v>
      </c>
    </row>
    <row r="30" spans="1:24" x14ac:dyDescent="0.2">
      <c r="A30" s="23">
        <v>47</v>
      </c>
      <c r="B30" s="23">
        <v>1855</v>
      </c>
      <c r="C30" s="32" t="s">
        <v>38</v>
      </c>
      <c r="D30" s="26">
        <v>52080726.32</v>
      </c>
      <c r="E30" s="26">
        <v>-12796072.915595792</v>
      </c>
      <c r="F30" s="25">
        <v>39284653.404404208</v>
      </c>
      <c r="G30" s="106">
        <v>3756627.54</v>
      </c>
      <c r="H30" s="73">
        <v>4169963.6</v>
      </c>
      <c r="I30" s="106">
        <v>0</v>
      </c>
      <c r="J30" s="73">
        <v>0</v>
      </c>
      <c r="K30" s="26">
        <v>43041280.944404207</v>
      </c>
      <c r="L30" s="78">
        <v>43454617.00440421</v>
      </c>
      <c r="M30" s="27"/>
      <c r="N30" s="25">
        <v>-3811010.16</v>
      </c>
      <c r="O30" s="25">
        <v>3811010.16</v>
      </c>
      <c r="P30" s="25">
        <v>0</v>
      </c>
      <c r="Q30" s="110">
        <v>-1436916.97</v>
      </c>
      <c r="R30" s="73">
        <v>-1228495.94</v>
      </c>
      <c r="S30" s="110">
        <v>0</v>
      </c>
      <c r="T30" s="73">
        <v>0</v>
      </c>
      <c r="U30" s="26">
        <v>-1436916.97</v>
      </c>
      <c r="V30" s="78">
        <v>-1228495.94</v>
      </c>
      <c r="W30" s="26">
        <v>41604363.974404208</v>
      </c>
      <c r="X30" s="78">
        <v>42226121.064404212</v>
      </c>
    </row>
    <row r="31" spans="1:24" x14ac:dyDescent="0.2">
      <c r="A31" s="23">
        <v>47</v>
      </c>
      <c r="B31" s="23">
        <v>1860</v>
      </c>
      <c r="C31" s="32" t="s">
        <v>39</v>
      </c>
      <c r="D31" s="26">
        <v>10859154.18</v>
      </c>
      <c r="E31" s="26">
        <f>-918612.199798861-9095688</f>
        <v>-10014300.199798862</v>
      </c>
      <c r="F31" s="25">
        <f>9940541.98020114-9095688</f>
        <v>844853.98020114005</v>
      </c>
      <c r="G31" s="106">
        <v>710311.08000000007</v>
      </c>
      <c r="H31" s="73">
        <v>638375.57000000007</v>
      </c>
      <c r="I31" s="106">
        <f>-9098738.35+9095688</f>
        <v>-3050.3499999996275</v>
      </c>
      <c r="J31" s="73">
        <v>-5077.0700000000006</v>
      </c>
      <c r="K31" s="26">
        <v>1552114.7102011386</v>
      </c>
      <c r="L31" s="78">
        <v>1478152.4802011389</v>
      </c>
      <c r="M31" s="27"/>
      <c r="N31" s="25">
        <f>-9180810.79</f>
        <v>-9180810.7899999991</v>
      </c>
      <c r="O31" s="25">
        <f>85122.79+9095688</f>
        <v>9180810.7899999991</v>
      </c>
      <c r="P31" s="25">
        <f>-9095688+9095688</f>
        <v>0</v>
      </c>
      <c r="Q31" s="110">
        <v>-103332.28</v>
      </c>
      <c r="R31" s="73">
        <v>-32492.98</v>
      </c>
      <c r="S31" s="110">
        <f>9095776.74-9095688</f>
        <v>88.740000000223517</v>
      </c>
      <c r="T31" s="73">
        <v>328.97999999999996</v>
      </c>
      <c r="U31" s="26">
        <v>-103243.53999999911</v>
      </c>
      <c r="V31" s="78">
        <v>-32164</v>
      </c>
      <c r="W31" s="26">
        <v>1448871.1702011395</v>
      </c>
      <c r="X31" s="78">
        <v>1445988.4802011389</v>
      </c>
    </row>
    <row r="32" spans="1:24" x14ac:dyDescent="0.2">
      <c r="A32" s="30">
        <v>47</v>
      </c>
      <c r="B32" s="30">
        <v>1860</v>
      </c>
      <c r="C32" s="31" t="s">
        <v>40</v>
      </c>
      <c r="D32" s="26">
        <v>45623796.840000004</v>
      </c>
      <c r="E32" s="26">
        <f>-10631381.3587283</f>
        <v>-10631381.358728301</v>
      </c>
      <c r="F32" s="25">
        <v>34992415.481271744</v>
      </c>
      <c r="G32" s="106">
        <v>1661001.2</v>
      </c>
      <c r="H32" s="73">
        <v>1466096.02</v>
      </c>
      <c r="I32" s="106">
        <v>-151105.64000000001</v>
      </c>
      <c r="J32" s="73">
        <v>-3335952.53</v>
      </c>
      <c r="K32" s="26">
        <v>36502311.041271746</v>
      </c>
      <c r="L32" s="78">
        <v>33122558.971271746</v>
      </c>
      <c r="M32" s="27"/>
      <c r="N32" s="25">
        <v>-10617462.439999999</v>
      </c>
      <c r="O32" s="25">
        <v>10617462.439999999</v>
      </c>
      <c r="P32" s="25">
        <v>0</v>
      </c>
      <c r="Q32" s="110">
        <v>-3784776.12</v>
      </c>
      <c r="R32" s="73">
        <v>-3762053.4899999998</v>
      </c>
      <c r="S32" s="110">
        <v>6280.3</v>
      </c>
      <c r="T32" s="73">
        <v>1950785.68</v>
      </c>
      <c r="U32" s="26">
        <v>-3778495.8200000003</v>
      </c>
      <c r="V32" s="78">
        <v>-1811267.8099999998</v>
      </c>
      <c r="W32" s="26">
        <v>32723815.221271746</v>
      </c>
      <c r="X32" s="78">
        <v>31311291.161271747</v>
      </c>
    </row>
    <row r="33" spans="1:24" x14ac:dyDescent="0.2">
      <c r="A33" s="30" t="s">
        <v>26</v>
      </c>
      <c r="B33" s="30">
        <v>1905</v>
      </c>
      <c r="C33" s="31" t="s">
        <v>27</v>
      </c>
      <c r="D33" s="26">
        <v>0</v>
      </c>
      <c r="E33" s="26">
        <v>0</v>
      </c>
      <c r="F33" s="25">
        <v>0</v>
      </c>
      <c r="G33" s="106">
        <v>0</v>
      </c>
      <c r="H33" s="73">
        <v>0</v>
      </c>
      <c r="I33" s="106">
        <v>0</v>
      </c>
      <c r="J33" s="73">
        <v>0</v>
      </c>
      <c r="K33" s="26">
        <v>0</v>
      </c>
      <c r="L33" s="78">
        <v>0</v>
      </c>
      <c r="M33" s="27"/>
      <c r="N33" s="25">
        <v>0</v>
      </c>
      <c r="O33" s="25">
        <v>0</v>
      </c>
      <c r="P33" s="25">
        <v>0</v>
      </c>
      <c r="Q33" s="110">
        <v>0</v>
      </c>
      <c r="R33" s="73">
        <v>0</v>
      </c>
      <c r="S33" s="110">
        <v>0</v>
      </c>
      <c r="T33" s="73">
        <v>0</v>
      </c>
      <c r="U33" s="26">
        <v>0</v>
      </c>
      <c r="V33" s="78">
        <v>0</v>
      </c>
      <c r="W33" s="26">
        <v>0</v>
      </c>
      <c r="X33" s="78">
        <v>0</v>
      </c>
    </row>
    <row r="34" spans="1:24" x14ac:dyDescent="0.2">
      <c r="A34" s="23">
        <v>47</v>
      </c>
      <c r="B34" s="23">
        <v>1908</v>
      </c>
      <c r="C34" s="32" t="s">
        <v>41</v>
      </c>
      <c r="D34" s="26">
        <v>36554484.169999994</v>
      </c>
      <c r="E34" s="26">
        <v>-5254413.5663999962</v>
      </c>
      <c r="F34" s="25">
        <v>31300070.603600003</v>
      </c>
      <c r="G34" s="106">
        <v>533617.57000000007</v>
      </c>
      <c r="H34" s="73">
        <v>461712.13</v>
      </c>
      <c r="I34" s="106">
        <v>-1530.75</v>
      </c>
      <c r="J34" s="73">
        <v>-1530.75</v>
      </c>
      <c r="K34" s="26">
        <v>31832157.423600003</v>
      </c>
      <c r="L34" s="78">
        <v>31760251.983600002</v>
      </c>
      <c r="M34" s="27"/>
      <c r="N34" s="25">
        <v>-5980966.6600000011</v>
      </c>
      <c r="O34" s="25">
        <v>5980966.6600000011</v>
      </c>
      <c r="P34" s="25">
        <v>0</v>
      </c>
      <c r="Q34" s="110">
        <v>-1744435.6800000002</v>
      </c>
      <c r="R34" s="73">
        <v>-1806060.9599999997</v>
      </c>
      <c r="S34" s="110">
        <v>1530.75</v>
      </c>
      <c r="T34" s="73">
        <v>1530.75</v>
      </c>
      <c r="U34" s="26">
        <v>-1742904.9300000002</v>
      </c>
      <c r="V34" s="78">
        <v>-1804530.2099999997</v>
      </c>
      <c r="W34" s="26">
        <v>30089252.493600003</v>
      </c>
      <c r="X34" s="78">
        <v>29955721.773600001</v>
      </c>
    </row>
    <row r="35" spans="1:24" x14ac:dyDescent="0.2">
      <c r="A35" s="23">
        <v>13</v>
      </c>
      <c r="B35" s="23">
        <v>1910</v>
      </c>
      <c r="C35" s="32" t="s">
        <v>29</v>
      </c>
      <c r="D35" s="26">
        <v>0</v>
      </c>
      <c r="E35" s="26">
        <v>0</v>
      </c>
      <c r="F35" s="25">
        <v>0</v>
      </c>
      <c r="G35" s="106">
        <v>0</v>
      </c>
      <c r="H35" s="73">
        <v>0</v>
      </c>
      <c r="I35" s="106">
        <v>0</v>
      </c>
      <c r="J35" s="73">
        <v>0</v>
      </c>
      <c r="K35" s="26">
        <v>0</v>
      </c>
      <c r="L35" s="78">
        <v>0</v>
      </c>
      <c r="M35" s="27"/>
      <c r="N35" s="25">
        <v>0</v>
      </c>
      <c r="O35" s="25">
        <v>0</v>
      </c>
      <c r="P35" s="25">
        <v>0</v>
      </c>
      <c r="Q35" s="110">
        <v>0</v>
      </c>
      <c r="R35" s="73">
        <v>0</v>
      </c>
      <c r="S35" s="110">
        <v>0</v>
      </c>
      <c r="T35" s="73">
        <v>0</v>
      </c>
      <c r="U35" s="26">
        <v>0</v>
      </c>
      <c r="V35" s="78">
        <v>0</v>
      </c>
      <c r="W35" s="26">
        <v>0</v>
      </c>
      <c r="X35" s="78">
        <v>0</v>
      </c>
    </row>
    <row r="36" spans="1:24" x14ac:dyDescent="0.2">
      <c r="A36" s="23">
        <v>8</v>
      </c>
      <c r="B36" s="23">
        <v>1915</v>
      </c>
      <c r="C36" s="32" t="s">
        <v>42</v>
      </c>
      <c r="D36" s="26">
        <v>1980784.34</v>
      </c>
      <c r="E36" s="26">
        <v>-839463.93000000087</v>
      </c>
      <c r="F36" s="25">
        <v>1141320.4099999992</v>
      </c>
      <c r="G36" s="106">
        <v>117203.75</v>
      </c>
      <c r="H36" s="73">
        <v>66369.89</v>
      </c>
      <c r="I36" s="106">
        <v>-11763.95</v>
      </c>
      <c r="J36" s="73">
        <v>-11763.95</v>
      </c>
      <c r="K36" s="26">
        <v>1246760.2099999993</v>
      </c>
      <c r="L36" s="78">
        <v>1195926.3499999992</v>
      </c>
      <c r="M36" s="27"/>
      <c r="N36" s="25">
        <v>-849596.84</v>
      </c>
      <c r="O36" s="25">
        <v>849596.84</v>
      </c>
      <c r="P36" s="25">
        <v>0</v>
      </c>
      <c r="Q36" s="110">
        <v>-248753.18999999994</v>
      </c>
      <c r="R36" s="73">
        <v>-242226.64</v>
      </c>
      <c r="S36" s="110">
        <v>11763.95</v>
      </c>
      <c r="T36" s="73">
        <v>11763.95</v>
      </c>
      <c r="U36" s="26">
        <v>-236989.23999999993</v>
      </c>
      <c r="V36" s="78">
        <v>-230462.69</v>
      </c>
      <c r="W36" s="26">
        <v>1009770.9699999993</v>
      </c>
      <c r="X36" s="78">
        <v>965463.65999999922</v>
      </c>
    </row>
    <row r="37" spans="1:24" x14ac:dyDescent="0.2">
      <c r="A37" s="23">
        <v>8</v>
      </c>
      <c r="B37" s="23">
        <v>1915</v>
      </c>
      <c r="C37" s="32" t="s">
        <v>43</v>
      </c>
      <c r="D37" s="26">
        <v>0</v>
      </c>
      <c r="E37" s="26">
        <v>0</v>
      </c>
      <c r="F37" s="25">
        <v>0</v>
      </c>
      <c r="G37" s="106">
        <v>0</v>
      </c>
      <c r="H37" s="73">
        <v>0</v>
      </c>
      <c r="I37" s="106">
        <v>0</v>
      </c>
      <c r="J37" s="73">
        <v>0</v>
      </c>
      <c r="K37" s="26">
        <v>0</v>
      </c>
      <c r="L37" s="78">
        <v>0</v>
      </c>
      <c r="M37" s="27"/>
      <c r="N37" s="25">
        <v>0</v>
      </c>
      <c r="O37" s="25">
        <v>0</v>
      </c>
      <c r="P37" s="25">
        <v>0</v>
      </c>
      <c r="Q37" s="110">
        <v>0</v>
      </c>
      <c r="R37" s="73">
        <v>0</v>
      </c>
      <c r="S37" s="110">
        <v>0</v>
      </c>
      <c r="T37" s="73">
        <v>0</v>
      </c>
      <c r="U37" s="26">
        <v>0</v>
      </c>
      <c r="V37" s="78">
        <v>0</v>
      </c>
      <c r="W37" s="26">
        <v>0</v>
      </c>
      <c r="X37" s="78">
        <v>0</v>
      </c>
    </row>
    <row r="38" spans="1:24" x14ac:dyDescent="0.2">
      <c r="A38" s="23">
        <v>10</v>
      </c>
      <c r="B38" s="23">
        <v>1920</v>
      </c>
      <c r="C38" s="32" t="s">
        <v>44</v>
      </c>
      <c r="D38" s="26">
        <v>6978929.5800000001</v>
      </c>
      <c r="E38" s="26">
        <v>-3826053.7700000005</v>
      </c>
      <c r="F38" s="25">
        <v>3152875.8099999996</v>
      </c>
      <c r="G38" s="106">
        <v>1063717.71</v>
      </c>
      <c r="H38" s="73">
        <v>873755.4</v>
      </c>
      <c r="I38" s="106">
        <v>-61378.09</v>
      </c>
      <c r="J38" s="73">
        <v>-61378.09</v>
      </c>
      <c r="K38" s="26">
        <v>4155215.4299999997</v>
      </c>
      <c r="L38" s="78">
        <v>3965253.1199999996</v>
      </c>
      <c r="M38" s="27"/>
      <c r="N38" s="25">
        <v>-3814425.63</v>
      </c>
      <c r="O38" s="25">
        <v>3814425.63</v>
      </c>
      <c r="P38" s="25">
        <v>0</v>
      </c>
      <c r="Q38" s="110">
        <v>-1266141.1700000002</v>
      </c>
      <c r="R38" s="73">
        <v>-1188624.3700000001</v>
      </c>
      <c r="S38" s="110">
        <v>61378.09</v>
      </c>
      <c r="T38" s="73">
        <v>61378.09</v>
      </c>
      <c r="U38" s="26">
        <v>-1204763.08</v>
      </c>
      <c r="V38" s="78">
        <v>-1127246.28</v>
      </c>
      <c r="W38" s="26">
        <v>2950452.3499999996</v>
      </c>
      <c r="X38" s="78">
        <v>2838006.84</v>
      </c>
    </row>
    <row r="39" spans="1:24" ht="25.5" x14ac:dyDescent="0.2">
      <c r="A39" s="23">
        <v>45</v>
      </c>
      <c r="B39" s="33">
        <v>1920</v>
      </c>
      <c r="C39" s="24" t="s">
        <v>45</v>
      </c>
      <c r="D39" s="26">
        <v>835242.22</v>
      </c>
      <c r="E39" s="26">
        <v>-330536.48999999993</v>
      </c>
      <c r="F39" s="25">
        <v>504705.73000000004</v>
      </c>
      <c r="G39" s="106">
        <v>539471.69999999995</v>
      </c>
      <c r="H39" s="73">
        <v>626319.18999999994</v>
      </c>
      <c r="I39" s="106">
        <v>0</v>
      </c>
      <c r="J39" s="73">
        <v>0</v>
      </c>
      <c r="K39" s="26">
        <v>1044177.4299999999</v>
      </c>
      <c r="L39" s="78">
        <v>1131024.92</v>
      </c>
      <c r="M39" s="27"/>
      <c r="N39" s="25">
        <v>-331745.49</v>
      </c>
      <c r="O39" s="25">
        <v>331745.49</v>
      </c>
      <c r="P39" s="25">
        <v>0</v>
      </c>
      <c r="Q39" s="110">
        <v>-148732.14000000001</v>
      </c>
      <c r="R39" s="73">
        <v>-221164.81</v>
      </c>
      <c r="S39" s="110">
        <v>0</v>
      </c>
      <c r="T39" s="73">
        <v>0</v>
      </c>
      <c r="U39" s="26">
        <v>-148732.14000000001</v>
      </c>
      <c r="V39" s="78">
        <v>-221164.81</v>
      </c>
      <c r="W39" s="26">
        <v>895445.28999999992</v>
      </c>
      <c r="X39" s="78">
        <v>909860.10999999987</v>
      </c>
    </row>
    <row r="40" spans="1:24" ht="25.5" x14ac:dyDescent="0.2">
      <c r="A40" s="23">
        <v>45.1</v>
      </c>
      <c r="B40" s="33">
        <v>1920</v>
      </c>
      <c r="C40" s="24" t="s">
        <v>46</v>
      </c>
      <c r="D40" s="26">
        <v>0</v>
      </c>
      <c r="E40" s="26">
        <v>0</v>
      </c>
      <c r="F40" s="25">
        <v>0</v>
      </c>
      <c r="G40" s="106">
        <v>0</v>
      </c>
      <c r="H40" s="73">
        <v>0</v>
      </c>
      <c r="I40" s="106">
        <v>0</v>
      </c>
      <c r="J40" s="73">
        <v>0</v>
      </c>
      <c r="K40" s="26">
        <v>0</v>
      </c>
      <c r="L40" s="78">
        <v>0</v>
      </c>
      <c r="M40" s="27"/>
      <c r="N40" s="25">
        <v>0</v>
      </c>
      <c r="O40" s="25">
        <v>0</v>
      </c>
      <c r="P40" s="25">
        <v>0</v>
      </c>
      <c r="Q40" s="110">
        <v>0</v>
      </c>
      <c r="R40" s="73">
        <v>0</v>
      </c>
      <c r="S40" s="110">
        <v>0</v>
      </c>
      <c r="T40" s="73">
        <v>0</v>
      </c>
      <c r="U40" s="26">
        <v>0</v>
      </c>
      <c r="V40" s="78">
        <v>0</v>
      </c>
      <c r="W40" s="26">
        <v>0</v>
      </c>
      <c r="X40" s="78">
        <v>0</v>
      </c>
    </row>
    <row r="41" spans="1:24" x14ac:dyDescent="0.2">
      <c r="A41" s="23">
        <v>10</v>
      </c>
      <c r="B41" s="23">
        <v>1930</v>
      </c>
      <c r="C41" s="32" t="s">
        <v>47</v>
      </c>
      <c r="D41" s="26">
        <v>12160198.520000001</v>
      </c>
      <c r="E41" s="26">
        <v>-3189239.5899999961</v>
      </c>
      <c r="F41" s="25">
        <v>8970958.9300000053</v>
      </c>
      <c r="G41" s="106">
        <v>2429331.84</v>
      </c>
      <c r="H41" s="73">
        <v>2197399.39</v>
      </c>
      <c r="I41" s="106">
        <v>-20897.53</v>
      </c>
      <c r="J41" s="73">
        <v>-20897.53</v>
      </c>
      <c r="K41" s="26">
        <v>11379393.240000006</v>
      </c>
      <c r="L41" s="78">
        <v>11147460.790000007</v>
      </c>
      <c r="M41" s="27"/>
      <c r="N41" s="25">
        <v>-2563227.1</v>
      </c>
      <c r="O41" s="25">
        <v>2563227.1</v>
      </c>
      <c r="P41" s="25">
        <v>0</v>
      </c>
      <c r="Q41" s="110">
        <v>-1453869.71</v>
      </c>
      <c r="R41" s="73">
        <v>-1099670.74</v>
      </c>
      <c r="S41" s="110">
        <v>1837.95</v>
      </c>
      <c r="T41" s="73">
        <v>1837.95</v>
      </c>
      <c r="U41" s="26">
        <v>-1452031.76</v>
      </c>
      <c r="V41" s="78">
        <v>-1097832.79</v>
      </c>
      <c r="W41" s="26">
        <v>9927361.480000006</v>
      </c>
      <c r="X41" s="78">
        <v>10049628.000000007</v>
      </c>
    </row>
    <row r="42" spans="1:24" x14ac:dyDescent="0.2">
      <c r="A42" s="23">
        <v>8</v>
      </c>
      <c r="B42" s="23">
        <v>1935</v>
      </c>
      <c r="C42" s="32" t="s">
        <v>48</v>
      </c>
      <c r="D42" s="26">
        <v>583607.58000000007</v>
      </c>
      <c r="E42" s="26">
        <v>-255010.62999999998</v>
      </c>
      <c r="F42" s="25">
        <v>328596.95000000007</v>
      </c>
      <c r="G42" s="106">
        <v>423431.6</v>
      </c>
      <c r="H42" s="73">
        <v>430558.83</v>
      </c>
      <c r="I42" s="106">
        <v>0</v>
      </c>
      <c r="J42" s="73">
        <v>0</v>
      </c>
      <c r="K42" s="26">
        <v>752028.55</v>
      </c>
      <c r="L42" s="78">
        <v>759155.78</v>
      </c>
      <c r="M42" s="27"/>
      <c r="N42" s="25">
        <v>-192148.15999999997</v>
      </c>
      <c r="O42" s="25">
        <v>192148.15999999997</v>
      </c>
      <c r="P42" s="25">
        <v>0</v>
      </c>
      <c r="Q42" s="110">
        <v>-80903.66</v>
      </c>
      <c r="R42" s="73">
        <v>-64345.19</v>
      </c>
      <c r="S42" s="110">
        <v>0</v>
      </c>
      <c r="T42" s="73">
        <v>0</v>
      </c>
      <c r="U42" s="26">
        <v>-80903.66</v>
      </c>
      <c r="V42" s="78">
        <v>-64345.19</v>
      </c>
      <c r="W42" s="26">
        <v>671124.89</v>
      </c>
      <c r="X42" s="78">
        <v>694810.59000000008</v>
      </c>
    </row>
    <row r="43" spans="1:24" x14ac:dyDescent="0.2">
      <c r="A43" s="23">
        <v>8</v>
      </c>
      <c r="B43" s="23">
        <v>1940</v>
      </c>
      <c r="C43" s="32" t="s">
        <v>49</v>
      </c>
      <c r="D43" s="26">
        <v>4889278.1900000004</v>
      </c>
      <c r="E43" s="26">
        <v>-1939658.9394107601</v>
      </c>
      <c r="F43" s="25">
        <v>2949619.2505892403</v>
      </c>
      <c r="G43" s="106">
        <v>329284.88</v>
      </c>
      <c r="H43" s="73">
        <v>316398.3</v>
      </c>
      <c r="I43" s="106">
        <v>-10833.42</v>
      </c>
      <c r="J43" s="73">
        <v>-10833.42</v>
      </c>
      <c r="K43" s="26">
        <v>3268070.7105892403</v>
      </c>
      <c r="L43" s="78">
        <v>3255184.1305892402</v>
      </c>
      <c r="M43" s="27"/>
      <c r="N43" s="25">
        <v>-1960075.74</v>
      </c>
      <c r="O43" s="25">
        <v>1960075.74</v>
      </c>
      <c r="P43" s="25">
        <v>0</v>
      </c>
      <c r="Q43" s="110">
        <v>-691828.91999999993</v>
      </c>
      <c r="R43" s="73">
        <v>-670058.81999999995</v>
      </c>
      <c r="S43" s="110">
        <v>10833.42</v>
      </c>
      <c r="T43" s="73">
        <v>10833.42</v>
      </c>
      <c r="U43" s="26">
        <v>-680995.49999999988</v>
      </c>
      <c r="V43" s="78">
        <v>-659225.39999999991</v>
      </c>
      <c r="W43" s="26">
        <v>2587075.2105892403</v>
      </c>
      <c r="X43" s="78">
        <v>2595958.7305892403</v>
      </c>
    </row>
    <row r="44" spans="1:24" x14ac:dyDescent="0.2">
      <c r="A44" s="23">
        <v>8</v>
      </c>
      <c r="B44" s="23">
        <v>1945</v>
      </c>
      <c r="C44" s="32" t="s">
        <v>50</v>
      </c>
      <c r="D44" s="26">
        <v>365338.41</v>
      </c>
      <c r="E44" s="26">
        <v>-128853.76999999996</v>
      </c>
      <c r="F44" s="25">
        <v>236484.64</v>
      </c>
      <c r="G44" s="106">
        <v>536.41000000000099</v>
      </c>
      <c r="H44" s="73">
        <v>536.01</v>
      </c>
      <c r="I44" s="106">
        <v>-8190.86</v>
      </c>
      <c r="J44" s="73">
        <v>-8190.86</v>
      </c>
      <c r="K44" s="26">
        <v>228830.19000000003</v>
      </c>
      <c r="L44" s="78">
        <v>228829.79000000004</v>
      </c>
      <c r="M44" s="27"/>
      <c r="N44" s="25">
        <v>-132306.32</v>
      </c>
      <c r="O44" s="25">
        <v>132306.32</v>
      </c>
      <c r="P44" s="25">
        <v>0</v>
      </c>
      <c r="Q44" s="110">
        <v>-38354.000000000007</v>
      </c>
      <c r="R44" s="73">
        <v>-39082.080000000002</v>
      </c>
      <c r="S44" s="110">
        <v>8190.86</v>
      </c>
      <c r="T44" s="73">
        <v>8190.86</v>
      </c>
      <c r="U44" s="26">
        <v>-30163.140000000007</v>
      </c>
      <c r="V44" s="78">
        <v>-30891.22</v>
      </c>
      <c r="W44" s="26">
        <v>198667.05000000002</v>
      </c>
      <c r="X44" s="78">
        <v>197938.57000000004</v>
      </c>
    </row>
    <row r="45" spans="1:24" x14ac:dyDescent="0.2">
      <c r="A45" s="23">
        <v>8</v>
      </c>
      <c r="B45" s="23">
        <v>1950</v>
      </c>
      <c r="C45" s="32" t="s">
        <v>51</v>
      </c>
      <c r="D45" s="26">
        <v>0</v>
      </c>
      <c r="E45" s="26">
        <v>0</v>
      </c>
      <c r="F45" s="25">
        <v>0</v>
      </c>
      <c r="G45" s="106">
        <v>0</v>
      </c>
      <c r="H45" s="73">
        <v>0</v>
      </c>
      <c r="I45" s="106">
        <v>0</v>
      </c>
      <c r="J45" s="73">
        <v>0</v>
      </c>
      <c r="K45" s="26">
        <v>0</v>
      </c>
      <c r="L45" s="78">
        <v>0</v>
      </c>
      <c r="M45" s="27"/>
      <c r="N45" s="25">
        <v>0</v>
      </c>
      <c r="O45" s="25">
        <v>0</v>
      </c>
      <c r="P45" s="25">
        <v>0</v>
      </c>
      <c r="Q45" s="110">
        <v>0</v>
      </c>
      <c r="R45" s="73">
        <v>0</v>
      </c>
      <c r="S45" s="110">
        <v>0</v>
      </c>
      <c r="T45" s="73">
        <v>0</v>
      </c>
      <c r="U45" s="26">
        <v>0</v>
      </c>
      <c r="V45" s="78">
        <v>0</v>
      </c>
      <c r="W45" s="26">
        <v>0</v>
      </c>
      <c r="X45" s="78">
        <v>0</v>
      </c>
    </row>
    <row r="46" spans="1:24" x14ac:dyDescent="0.2">
      <c r="A46" s="23">
        <v>8</v>
      </c>
      <c r="B46" s="23">
        <v>1955</v>
      </c>
      <c r="C46" s="32" t="s">
        <v>52</v>
      </c>
      <c r="D46" s="26">
        <v>1788283.14</v>
      </c>
      <c r="E46" s="26">
        <v>-543260.89999999967</v>
      </c>
      <c r="F46" s="25">
        <v>1245022.2400000002</v>
      </c>
      <c r="G46" s="106">
        <v>251596.35</v>
      </c>
      <c r="H46" s="73">
        <v>327806.09000000003</v>
      </c>
      <c r="I46" s="106">
        <v>0</v>
      </c>
      <c r="J46" s="73">
        <v>0</v>
      </c>
      <c r="K46" s="26">
        <v>1496618.5900000003</v>
      </c>
      <c r="L46" s="78">
        <v>1572828.3300000003</v>
      </c>
      <c r="M46" s="27"/>
      <c r="N46" s="25">
        <v>-553899.34</v>
      </c>
      <c r="O46" s="25">
        <v>553899.34</v>
      </c>
      <c r="P46" s="25">
        <v>0</v>
      </c>
      <c r="Q46" s="110">
        <v>-151451.62000000002</v>
      </c>
      <c r="R46" s="73">
        <v>-213561.16</v>
      </c>
      <c r="S46" s="110">
        <v>0</v>
      </c>
      <c r="T46" s="73">
        <v>0</v>
      </c>
      <c r="U46" s="26">
        <v>-151451.62000000002</v>
      </c>
      <c r="V46" s="78">
        <v>-213561.16</v>
      </c>
      <c r="W46" s="26">
        <v>1345166.9700000002</v>
      </c>
      <c r="X46" s="78">
        <v>1359267.1700000004</v>
      </c>
    </row>
    <row r="47" spans="1:24" x14ac:dyDescent="0.2">
      <c r="A47" s="35">
        <v>8</v>
      </c>
      <c r="B47" s="35">
        <v>1955</v>
      </c>
      <c r="C47" s="36" t="s">
        <v>53</v>
      </c>
      <c r="D47" s="26">
        <v>0</v>
      </c>
      <c r="E47" s="26">
        <v>0</v>
      </c>
      <c r="F47" s="25">
        <v>0</v>
      </c>
      <c r="G47" s="106">
        <v>0</v>
      </c>
      <c r="H47" s="73">
        <v>0</v>
      </c>
      <c r="I47" s="106">
        <v>0</v>
      </c>
      <c r="J47" s="73">
        <v>0</v>
      </c>
      <c r="K47" s="26">
        <v>0</v>
      </c>
      <c r="L47" s="78">
        <v>0</v>
      </c>
      <c r="M47" s="27"/>
      <c r="N47" s="25">
        <v>0</v>
      </c>
      <c r="O47" s="25">
        <v>0</v>
      </c>
      <c r="P47" s="25">
        <v>0</v>
      </c>
      <c r="Q47" s="110">
        <v>0</v>
      </c>
      <c r="R47" s="73">
        <v>0</v>
      </c>
      <c r="S47" s="110">
        <v>0</v>
      </c>
      <c r="T47" s="73">
        <v>0</v>
      </c>
      <c r="U47" s="26">
        <v>0</v>
      </c>
      <c r="V47" s="78">
        <v>0</v>
      </c>
      <c r="W47" s="26">
        <v>0</v>
      </c>
      <c r="X47" s="78">
        <v>0</v>
      </c>
    </row>
    <row r="48" spans="1:24" x14ac:dyDescent="0.2">
      <c r="A48" s="33">
        <v>8</v>
      </c>
      <c r="B48" s="33">
        <v>1960</v>
      </c>
      <c r="C48" s="24" t="s">
        <v>54</v>
      </c>
      <c r="D48" s="26">
        <v>309790.52</v>
      </c>
      <c r="E48" s="26">
        <v>-82499.402219720389</v>
      </c>
      <c r="F48" s="25">
        <v>227291.11778027963</v>
      </c>
      <c r="G48" s="106">
        <v>1961.99</v>
      </c>
      <c r="H48" s="73">
        <v>5092.18</v>
      </c>
      <c r="I48" s="106">
        <v>0</v>
      </c>
      <c r="J48" s="73">
        <v>0</v>
      </c>
      <c r="K48" s="26">
        <v>229253.10778027962</v>
      </c>
      <c r="L48" s="78">
        <v>232383.29778027962</v>
      </c>
      <c r="M48" s="27"/>
      <c r="N48" s="25">
        <v>-85434.32</v>
      </c>
      <c r="O48" s="25">
        <v>85434.32</v>
      </c>
      <c r="P48" s="25">
        <v>0</v>
      </c>
      <c r="Q48" s="110">
        <v>-33856.050000000003</v>
      </c>
      <c r="R48" s="73">
        <v>-35409.83</v>
      </c>
      <c r="S48" s="110">
        <v>0</v>
      </c>
      <c r="T48" s="73">
        <v>0</v>
      </c>
      <c r="U48" s="26">
        <v>-33856.050000000003</v>
      </c>
      <c r="V48" s="78">
        <v>-35409.83</v>
      </c>
      <c r="W48" s="26">
        <v>195397.0577802796</v>
      </c>
      <c r="X48" s="78">
        <v>196973.46778027964</v>
      </c>
    </row>
    <row r="49" spans="1:24" ht="25.5" x14ac:dyDescent="0.2">
      <c r="A49" s="1">
        <v>47</v>
      </c>
      <c r="B49" s="33">
        <v>1970</v>
      </c>
      <c r="C49" s="32" t="s">
        <v>55</v>
      </c>
      <c r="D49" s="26">
        <v>291537.55</v>
      </c>
      <c r="E49" s="26">
        <v>-157292.47999999992</v>
      </c>
      <c r="F49" s="25">
        <v>134245.07000000007</v>
      </c>
      <c r="G49" s="106">
        <v>0</v>
      </c>
      <c r="H49" s="73">
        <v>0</v>
      </c>
      <c r="I49" s="106">
        <v>0</v>
      </c>
      <c r="J49" s="73">
        <v>0</v>
      </c>
      <c r="K49" s="26">
        <v>134245.07000000007</v>
      </c>
      <c r="L49" s="78">
        <v>134245.07000000007</v>
      </c>
      <c r="M49" s="27"/>
      <c r="N49" s="25">
        <v>-157374.66</v>
      </c>
      <c r="O49" s="25">
        <v>157374.66</v>
      </c>
      <c r="P49" s="25">
        <v>0</v>
      </c>
      <c r="Q49" s="110">
        <v>-52405.73</v>
      </c>
      <c r="R49" s="73">
        <v>-52425.75</v>
      </c>
      <c r="S49" s="110">
        <v>0</v>
      </c>
      <c r="T49" s="73">
        <v>0</v>
      </c>
      <c r="U49" s="26">
        <v>-52405.73</v>
      </c>
      <c r="V49" s="78">
        <v>-52425.75</v>
      </c>
      <c r="W49" s="26">
        <v>81839.340000000055</v>
      </c>
      <c r="X49" s="78">
        <v>81819.320000000065</v>
      </c>
    </row>
    <row r="50" spans="1:24" ht="25.5" x14ac:dyDescent="0.2">
      <c r="A50" s="23">
        <v>47</v>
      </c>
      <c r="B50" s="23">
        <v>1975</v>
      </c>
      <c r="C50" s="32" t="s">
        <v>56</v>
      </c>
      <c r="D50" s="26">
        <v>39547.53</v>
      </c>
      <c r="E50" s="26">
        <v>-21573.199999999997</v>
      </c>
      <c r="F50" s="25">
        <v>17974.330000000002</v>
      </c>
      <c r="G50" s="106">
        <v>0</v>
      </c>
      <c r="H50" s="73">
        <v>0</v>
      </c>
      <c r="I50" s="106">
        <v>0</v>
      </c>
      <c r="J50" s="73">
        <v>0</v>
      </c>
      <c r="K50" s="26">
        <v>17974.330000000002</v>
      </c>
      <c r="L50" s="78">
        <v>17974.330000000002</v>
      </c>
      <c r="M50" s="27"/>
      <c r="N50" s="25">
        <v>-21585.7</v>
      </c>
      <c r="O50" s="25">
        <v>21585.7</v>
      </c>
      <c r="P50" s="25">
        <v>0</v>
      </c>
      <c r="Q50" s="110">
        <v>-7188.6699999999992</v>
      </c>
      <c r="R50" s="73">
        <v>-7193.67</v>
      </c>
      <c r="S50" s="110">
        <v>0</v>
      </c>
      <c r="T50" s="73">
        <v>0</v>
      </c>
      <c r="U50" s="26">
        <v>-7188.6699999999992</v>
      </c>
      <c r="V50" s="78">
        <v>-7193.67</v>
      </c>
      <c r="W50" s="26">
        <v>10785.660000000003</v>
      </c>
      <c r="X50" s="78">
        <v>10780.660000000002</v>
      </c>
    </row>
    <row r="51" spans="1:24" x14ac:dyDescent="0.2">
      <c r="A51" s="23">
        <v>47</v>
      </c>
      <c r="B51" s="23">
        <v>1980</v>
      </c>
      <c r="C51" s="32" t="s">
        <v>57</v>
      </c>
      <c r="D51" s="26">
        <v>7886870.4000000004</v>
      </c>
      <c r="E51" s="26">
        <v>-2165961.5180493388</v>
      </c>
      <c r="F51" s="25">
        <v>5720908.8819506615</v>
      </c>
      <c r="G51" s="106">
        <v>541583.41</v>
      </c>
      <c r="H51" s="73">
        <v>488754.85</v>
      </c>
      <c r="I51" s="106">
        <v>-4483.01</v>
      </c>
      <c r="J51" s="73">
        <v>-4483.01</v>
      </c>
      <c r="K51" s="26">
        <v>6258009.2819506619</v>
      </c>
      <c r="L51" s="78">
        <v>6205180.7219506614</v>
      </c>
      <c r="M51" s="27"/>
      <c r="N51" s="25">
        <v>-2181404.16</v>
      </c>
      <c r="O51" s="25">
        <v>2181404.16</v>
      </c>
      <c r="P51" s="25">
        <v>0</v>
      </c>
      <c r="Q51" s="110">
        <v>-728782.88</v>
      </c>
      <c r="R51" s="73">
        <v>-723482.45</v>
      </c>
      <c r="S51" s="110">
        <v>4483.01</v>
      </c>
      <c r="T51" s="73">
        <v>4483.01</v>
      </c>
      <c r="U51" s="26">
        <v>-724299.87</v>
      </c>
      <c r="V51" s="78">
        <v>-718999.44</v>
      </c>
      <c r="W51" s="26">
        <v>5533709.4119506618</v>
      </c>
      <c r="X51" s="78">
        <v>5486181.2819506619</v>
      </c>
    </row>
    <row r="52" spans="1:24" x14ac:dyDescent="0.2">
      <c r="A52" s="23">
        <v>47</v>
      </c>
      <c r="B52" s="23">
        <v>1985</v>
      </c>
      <c r="C52" s="32" t="s">
        <v>58</v>
      </c>
      <c r="D52" s="26">
        <v>0</v>
      </c>
      <c r="E52" s="26">
        <v>0</v>
      </c>
      <c r="F52" s="25">
        <v>0</v>
      </c>
      <c r="G52" s="106">
        <v>0</v>
      </c>
      <c r="H52" s="73">
        <v>0</v>
      </c>
      <c r="I52" s="106">
        <v>0</v>
      </c>
      <c r="J52" s="73">
        <v>0</v>
      </c>
      <c r="K52" s="26">
        <v>0</v>
      </c>
      <c r="L52" s="78">
        <v>0</v>
      </c>
      <c r="M52" s="27"/>
      <c r="N52" s="25">
        <v>0</v>
      </c>
      <c r="O52" s="25">
        <v>0</v>
      </c>
      <c r="P52" s="25">
        <v>0</v>
      </c>
      <c r="Q52" s="110">
        <v>0</v>
      </c>
      <c r="R52" s="73">
        <v>0</v>
      </c>
      <c r="S52" s="110">
        <v>0</v>
      </c>
      <c r="T52" s="73">
        <v>0</v>
      </c>
      <c r="U52" s="26">
        <v>0</v>
      </c>
      <c r="V52" s="78">
        <v>0</v>
      </c>
      <c r="W52" s="26">
        <v>0</v>
      </c>
      <c r="X52" s="78">
        <v>0</v>
      </c>
    </row>
    <row r="53" spans="1:24" x14ac:dyDescent="0.2">
      <c r="A53" s="1">
        <v>47</v>
      </c>
      <c r="B53" s="23">
        <v>1990</v>
      </c>
      <c r="C53" s="37" t="s">
        <v>59</v>
      </c>
      <c r="D53" s="26">
        <v>0</v>
      </c>
      <c r="E53" s="26">
        <v>0</v>
      </c>
      <c r="F53" s="25">
        <v>0</v>
      </c>
      <c r="G53" s="106">
        <v>0</v>
      </c>
      <c r="H53" s="73">
        <v>0</v>
      </c>
      <c r="I53" s="106">
        <v>0</v>
      </c>
      <c r="J53" s="73">
        <v>0</v>
      </c>
      <c r="K53" s="26">
        <v>0</v>
      </c>
      <c r="L53" s="78">
        <v>0</v>
      </c>
      <c r="M53" s="27"/>
      <c r="N53" s="25">
        <v>0</v>
      </c>
      <c r="O53" s="25">
        <v>0</v>
      </c>
      <c r="P53" s="25">
        <v>0</v>
      </c>
      <c r="Q53" s="110">
        <v>0</v>
      </c>
      <c r="R53" s="73">
        <v>0</v>
      </c>
      <c r="S53" s="110">
        <v>0</v>
      </c>
      <c r="T53" s="73">
        <v>0</v>
      </c>
      <c r="U53" s="26">
        <v>0</v>
      </c>
      <c r="V53" s="78">
        <v>0</v>
      </c>
      <c r="W53" s="26">
        <v>0</v>
      </c>
      <c r="X53" s="78">
        <v>0</v>
      </c>
    </row>
    <row r="54" spans="1:24" x14ac:dyDescent="0.2">
      <c r="A54" s="23">
        <v>47</v>
      </c>
      <c r="B54" s="23">
        <v>1995</v>
      </c>
      <c r="C54" s="32" t="s">
        <v>60</v>
      </c>
      <c r="D54" s="26">
        <v>0</v>
      </c>
      <c r="E54" s="26">
        <v>0</v>
      </c>
      <c r="F54" s="25">
        <v>0</v>
      </c>
      <c r="G54" s="106">
        <v>0</v>
      </c>
      <c r="H54" s="73">
        <v>0</v>
      </c>
      <c r="I54" s="106">
        <v>0</v>
      </c>
      <c r="J54" s="73">
        <v>0</v>
      </c>
      <c r="K54" s="26">
        <v>0</v>
      </c>
      <c r="L54" s="78">
        <v>0</v>
      </c>
      <c r="M54" s="27"/>
      <c r="N54" s="25">
        <v>0</v>
      </c>
      <c r="O54" s="25">
        <v>0</v>
      </c>
      <c r="P54" s="25">
        <v>0</v>
      </c>
      <c r="Q54" s="110">
        <v>0</v>
      </c>
      <c r="R54" s="73">
        <v>0</v>
      </c>
      <c r="S54" s="110">
        <v>0</v>
      </c>
      <c r="T54" s="73">
        <v>0</v>
      </c>
      <c r="U54" s="26">
        <v>0</v>
      </c>
      <c r="V54" s="78">
        <v>0</v>
      </c>
      <c r="W54" s="26">
        <v>0</v>
      </c>
      <c r="X54" s="78">
        <v>0</v>
      </c>
    </row>
    <row r="55" spans="1:24" x14ac:dyDescent="0.2">
      <c r="A55" s="23">
        <v>47</v>
      </c>
      <c r="B55" s="23">
        <v>2440</v>
      </c>
      <c r="C55" s="32" t="s">
        <v>61</v>
      </c>
      <c r="D55" s="26">
        <v>-64659379.380000003</v>
      </c>
      <c r="E55" s="26">
        <v>64659379.380000003</v>
      </c>
      <c r="F55" s="25">
        <v>0</v>
      </c>
      <c r="G55" s="106">
        <v>-20143564.860000003</v>
      </c>
      <c r="H55" s="73">
        <v>-23624645.099999998</v>
      </c>
      <c r="I55" s="106">
        <v>0</v>
      </c>
      <c r="J55" s="73">
        <v>0</v>
      </c>
      <c r="K55" s="26">
        <v>-20143564.860000003</v>
      </c>
      <c r="L55" s="78">
        <v>-23624645.099999998</v>
      </c>
      <c r="M55" s="27"/>
      <c r="N55" s="25">
        <v>2568441.34</v>
      </c>
      <c r="O55" s="25">
        <v>-2568441.34</v>
      </c>
      <c r="P55" s="25">
        <v>0</v>
      </c>
      <c r="Q55" s="110">
        <v>2537164.7800000003</v>
      </c>
      <c r="R55" s="73">
        <v>318160.64999999997</v>
      </c>
      <c r="S55" s="110">
        <v>0</v>
      </c>
      <c r="T55" s="73">
        <v>0</v>
      </c>
      <c r="U55" s="26">
        <v>2537164.7800000003</v>
      </c>
      <c r="V55" s="78">
        <v>318160.64999999997</v>
      </c>
      <c r="W55" s="26">
        <v>-17606400.080000002</v>
      </c>
      <c r="X55" s="78">
        <v>-23306484.449999999</v>
      </c>
    </row>
    <row r="56" spans="1:24" x14ac:dyDescent="0.2">
      <c r="A56" s="38"/>
      <c r="B56" s="38">
        <v>1609</v>
      </c>
      <c r="C56" s="39" t="s">
        <v>62</v>
      </c>
      <c r="D56" s="26">
        <v>2460546.2400000002</v>
      </c>
      <c r="E56" s="26">
        <v>-182190.45000000019</v>
      </c>
      <c r="F56" s="25">
        <v>2278355.79</v>
      </c>
      <c r="G56" s="106">
        <v>7708450.7199999997</v>
      </c>
      <c r="H56" s="73">
        <v>636500.82999999996</v>
      </c>
      <c r="I56" s="106">
        <v>0</v>
      </c>
      <c r="J56" s="73">
        <v>0</v>
      </c>
      <c r="K56" s="26">
        <v>9986806.5099999998</v>
      </c>
      <c r="L56" s="78">
        <v>2914856.62</v>
      </c>
      <c r="M56" s="27"/>
      <c r="N56" s="25">
        <v>-162256.42000000001</v>
      </c>
      <c r="O56" s="25">
        <v>162256.42000000001</v>
      </c>
      <c r="P56" s="25">
        <v>0</v>
      </c>
      <c r="Q56" s="110">
        <v>-120564.54</v>
      </c>
      <c r="R56" s="73">
        <v>-71858.09</v>
      </c>
      <c r="S56" s="110">
        <v>0</v>
      </c>
      <c r="T56" s="73">
        <v>0</v>
      </c>
      <c r="U56" s="26">
        <v>-120564.54</v>
      </c>
      <c r="V56" s="78">
        <v>-71858.09</v>
      </c>
      <c r="W56" s="26">
        <v>9866241.9700000007</v>
      </c>
      <c r="X56" s="78">
        <v>2842998.5300000003</v>
      </c>
    </row>
    <row r="57" spans="1:24" x14ac:dyDescent="0.2">
      <c r="A57" s="38"/>
      <c r="B57" s="38"/>
      <c r="C57" s="41" t="s">
        <v>63</v>
      </c>
      <c r="D57" s="42">
        <f t="shared" ref="D57:E57" si="0">SUM(D17:D56)</f>
        <v>730169943.47000015</v>
      </c>
      <c r="E57" s="42">
        <f t="shared" si="0"/>
        <v>-113527137.23044823</v>
      </c>
      <c r="F57" s="42">
        <f t="shared" ref="F57:L57" si="1">SUM(F17:F56)</f>
        <v>616642806.2395519</v>
      </c>
      <c r="G57" s="42">
        <f t="shared" si="1"/>
        <v>113972185.67999996</v>
      </c>
      <c r="H57" s="72">
        <f t="shared" si="1"/>
        <v>109858808.42999998</v>
      </c>
      <c r="I57" s="42">
        <f t="shared" si="1"/>
        <v>-1742166.8299999998</v>
      </c>
      <c r="J57" s="72">
        <f t="shared" si="1"/>
        <v>-5275374.4400000004</v>
      </c>
      <c r="K57" s="42">
        <f t="shared" si="1"/>
        <v>728872825.08955193</v>
      </c>
      <c r="L57" s="72">
        <f t="shared" si="1"/>
        <v>721226240.22955179</v>
      </c>
      <c r="M57" s="42"/>
      <c r="N57" s="42">
        <f t="shared" ref="N57:W57" si="2">SUM(N17:N56)</f>
        <v>-114029618.72999996</v>
      </c>
      <c r="O57" s="42">
        <f t="shared" si="2"/>
        <v>114029618.72999996</v>
      </c>
      <c r="P57" s="42">
        <f t="shared" si="2"/>
        <v>-2.3283064365386963E-10</v>
      </c>
      <c r="Q57" s="42">
        <f t="shared" si="2"/>
        <v>-36517005.989999995</v>
      </c>
      <c r="R57" s="72">
        <f t="shared" ref="R57" si="3">SUM(R17:R56)</f>
        <v>-35923023.000000007</v>
      </c>
      <c r="S57" s="42">
        <f t="shared" si="2"/>
        <v>597688.20000000019</v>
      </c>
      <c r="T57" s="72">
        <f t="shared" ref="T57" si="4">SUM(T17:T56)</f>
        <v>2562263.4199999995</v>
      </c>
      <c r="U57" s="42">
        <f t="shared" si="2"/>
        <v>-35919317.789999977</v>
      </c>
      <c r="V57" s="72">
        <f t="shared" ref="V57" si="5">SUM(V17:V56)</f>
        <v>-33360759.580000002</v>
      </c>
      <c r="W57" s="42">
        <f t="shared" si="2"/>
        <v>692953507.29955196</v>
      </c>
      <c r="X57" s="72">
        <f t="shared" ref="X57" si="6">SUM(X17:X56)</f>
        <v>687865480.64955175</v>
      </c>
    </row>
    <row r="58" spans="1:24" ht="37.5" x14ac:dyDescent="0.25">
      <c r="A58" s="38"/>
      <c r="B58" s="38"/>
      <c r="C58" s="43" t="s">
        <v>64</v>
      </c>
      <c r="D58" s="43"/>
      <c r="E58" s="43"/>
      <c r="F58" s="49"/>
      <c r="G58" s="107"/>
      <c r="H58" s="74"/>
      <c r="I58" s="107"/>
      <c r="J58" s="74"/>
      <c r="K58" s="108">
        <f t="shared" ref="K58:L59" si="7">F58+G58+I58</f>
        <v>0</v>
      </c>
      <c r="L58" s="62">
        <f t="shared" si="7"/>
        <v>0</v>
      </c>
      <c r="N58" s="49"/>
      <c r="O58" s="49"/>
      <c r="P58" s="49"/>
      <c r="Q58" s="86"/>
      <c r="R58" s="49"/>
      <c r="S58" s="86"/>
      <c r="T58" s="49"/>
      <c r="U58" s="108">
        <v>0</v>
      </c>
      <c r="V58" s="77">
        <v>0</v>
      </c>
      <c r="W58" s="115">
        <f>K58+Q58</f>
        <v>0</v>
      </c>
      <c r="X58" s="63">
        <f>L58+R58</f>
        <v>0</v>
      </c>
    </row>
    <row r="59" spans="1:24" ht="25.5" x14ac:dyDescent="0.25">
      <c r="A59" s="38"/>
      <c r="B59" s="38"/>
      <c r="C59" s="48" t="s">
        <v>65</v>
      </c>
      <c r="D59" s="48"/>
      <c r="E59" s="48"/>
      <c r="F59" s="49"/>
      <c r="G59" s="107"/>
      <c r="H59" s="74"/>
      <c r="I59" s="107"/>
      <c r="J59" s="74"/>
      <c r="K59" s="108">
        <f t="shared" si="7"/>
        <v>0</v>
      </c>
      <c r="L59" s="62">
        <f t="shared" si="7"/>
        <v>0</v>
      </c>
      <c r="N59" s="49"/>
      <c r="O59" s="49"/>
      <c r="P59" s="49"/>
      <c r="Q59" s="86"/>
      <c r="R59" s="49"/>
      <c r="S59" s="86"/>
      <c r="T59" s="49"/>
      <c r="U59" s="108">
        <v>0</v>
      </c>
      <c r="V59" s="77">
        <v>0</v>
      </c>
      <c r="W59" s="115">
        <f>K59+Q59</f>
        <v>0</v>
      </c>
      <c r="X59" s="63">
        <f>L59+R59</f>
        <v>0</v>
      </c>
    </row>
    <row r="60" spans="1:24" x14ac:dyDescent="0.2">
      <c r="A60" s="38"/>
      <c r="B60" s="38"/>
      <c r="C60" s="41" t="s">
        <v>66</v>
      </c>
      <c r="D60" s="42">
        <f t="shared" ref="D60:E60" si="8">SUM(D57:D59)</f>
        <v>730169943.47000015</v>
      </c>
      <c r="E60" s="42">
        <f t="shared" si="8"/>
        <v>-113527137.23044823</v>
      </c>
      <c r="F60" s="42">
        <f>SUM(F57:F59)</f>
        <v>616642806.2395519</v>
      </c>
      <c r="G60" s="42">
        <f t="shared" ref="G60:K60" si="9">SUM(G57:G59)</f>
        <v>113972185.67999996</v>
      </c>
      <c r="H60" s="72">
        <f>SUM(H57:H59)</f>
        <v>109858808.42999998</v>
      </c>
      <c r="I60" s="42">
        <f t="shared" si="9"/>
        <v>-1742166.8299999998</v>
      </c>
      <c r="J60" s="72">
        <f>SUM(J57:J59)</f>
        <v>-5275374.4400000004</v>
      </c>
      <c r="K60" s="42">
        <f t="shared" si="9"/>
        <v>728872825.08955193</v>
      </c>
      <c r="L60" s="72">
        <f>SUM(L57:L59)</f>
        <v>721226240.22955179</v>
      </c>
      <c r="M60" s="42"/>
      <c r="N60" s="42">
        <f t="shared" ref="N60:W60" si="10">SUM(N57:N59)</f>
        <v>-114029618.72999996</v>
      </c>
      <c r="O60" s="42">
        <f t="shared" si="10"/>
        <v>114029618.72999996</v>
      </c>
      <c r="P60" s="42">
        <f t="shared" si="10"/>
        <v>-2.3283064365386963E-10</v>
      </c>
      <c r="Q60" s="42">
        <f t="shared" si="10"/>
        <v>-36517005.989999995</v>
      </c>
      <c r="R60" s="72">
        <f>SUM(R57:R59)</f>
        <v>-35923023.000000007</v>
      </c>
      <c r="S60" s="42">
        <f t="shared" si="10"/>
        <v>597688.20000000019</v>
      </c>
      <c r="T60" s="72">
        <f>SUM(T57:T59)</f>
        <v>2562263.4199999995</v>
      </c>
      <c r="U60" s="42">
        <f t="shared" si="10"/>
        <v>-35919317.789999977</v>
      </c>
      <c r="V60" s="72">
        <f t="shared" ref="V60" si="11">SUM(V57:V59)</f>
        <v>-33360759.580000002</v>
      </c>
      <c r="W60" s="42">
        <f t="shared" si="10"/>
        <v>692953507.29955196</v>
      </c>
      <c r="X60" s="72">
        <f>SUM(X57:X59)</f>
        <v>687865480.64955175</v>
      </c>
    </row>
    <row r="61" spans="1:24" ht="15" x14ac:dyDescent="0.25">
      <c r="A61" s="38"/>
      <c r="B61" s="38"/>
      <c r="C61" s="130" t="s">
        <v>67</v>
      </c>
      <c r="D61" s="131"/>
      <c r="E61" s="131"/>
      <c r="F61" s="131"/>
      <c r="G61" s="131"/>
      <c r="H61" s="131"/>
      <c r="I61" s="131"/>
      <c r="J61" s="131"/>
      <c r="K61" s="131"/>
      <c r="L61" s="131"/>
      <c r="M61" s="131"/>
      <c r="N61" s="131"/>
      <c r="O61" s="131"/>
      <c r="P61" s="132"/>
      <c r="Q61" s="49"/>
      <c r="R61" s="85"/>
      <c r="S61" s="50"/>
      <c r="T61" s="50"/>
      <c r="U61" s="51"/>
      <c r="V61" s="51"/>
      <c r="W61" s="52"/>
    </row>
    <row r="62" spans="1:24" ht="15" x14ac:dyDescent="0.25">
      <c r="A62" s="38"/>
      <c r="B62" s="38"/>
      <c r="C62" s="134" t="s">
        <v>112</v>
      </c>
      <c r="D62" s="135"/>
      <c r="E62" s="135"/>
      <c r="F62" s="135"/>
      <c r="G62" s="135"/>
      <c r="H62" s="135"/>
      <c r="I62" s="135"/>
      <c r="J62" s="135"/>
      <c r="K62" s="135"/>
      <c r="L62" s="135"/>
      <c r="M62" s="135"/>
      <c r="N62" s="135"/>
      <c r="O62" s="135"/>
      <c r="P62" s="136"/>
      <c r="Q62" s="42">
        <f>Q60+Q61</f>
        <v>-36517005.989999995</v>
      </c>
      <c r="R62" s="84"/>
      <c r="S62" s="50"/>
      <c r="T62" s="50"/>
      <c r="U62" s="51"/>
      <c r="V62" s="51"/>
      <c r="W62" s="52"/>
    </row>
    <row r="63" spans="1:24" ht="15" x14ac:dyDescent="0.25">
      <c r="A63" s="38"/>
      <c r="B63" s="38"/>
      <c r="C63" s="134" t="s">
        <v>94</v>
      </c>
      <c r="D63" s="135"/>
      <c r="E63" s="135"/>
      <c r="F63" s="135"/>
      <c r="G63" s="135"/>
      <c r="H63" s="135"/>
      <c r="I63" s="135"/>
      <c r="J63" s="135"/>
      <c r="K63" s="135"/>
      <c r="L63" s="135"/>
      <c r="M63" s="135"/>
      <c r="N63" s="135"/>
      <c r="O63" s="135"/>
      <c r="P63" s="136"/>
      <c r="Q63" s="72">
        <f>R60</f>
        <v>-35923023.000000007</v>
      </c>
      <c r="R63" s="84"/>
      <c r="S63" s="50"/>
      <c r="T63" s="50"/>
      <c r="U63" s="51"/>
      <c r="V63" s="51"/>
      <c r="W63" s="52"/>
    </row>
    <row r="65" spans="1:23" x14ac:dyDescent="0.2">
      <c r="P65" s="53" t="s">
        <v>69</v>
      </c>
      <c r="Q65" s="54"/>
    </row>
    <row r="66" spans="1:23" ht="15" x14ac:dyDescent="0.25">
      <c r="A66" s="38">
        <v>10</v>
      </c>
      <c r="B66" s="38"/>
      <c r="C66" s="39" t="s">
        <v>70</v>
      </c>
      <c r="D66" s="3"/>
      <c r="E66" s="3"/>
      <c r="P66" s="54" t="s">
        <v>70</v>
      </c>
      <c r="Q66" s="54"/>
      <c r="R66" s="55"/>
    </row>
    <row r="67" spans="1:23" ht="15" x14ac:dyDescent="0.25">
      <c r="A67" s="38">
        <v>8</v>
      </c>
      <c r="B67" s="38"/>
      <c r="C67" s="39" t="s">
        <v>48</v>
      </c>
      <c r="D67" s="3"/>
      <c r="E67" s="3"/>
      <c r="P67" s="54" t="s">
        <v>48</v>
      </c>
      <c r="Q67" s="54"/>
      <c r="R67" s="56"/>
    </row>
    <row r="68" spans="1:23" x14ac:dyDescent="0.2">
      <c r="P68" s="79" t="s">
        <v>109</v>
      </c>
      <c r="Q68" s="82"/>
      <c r="R68" s="42">
        <f>Q62-R66-R67</f>
        <v>-36517005.989999995</v>
      </c>
    </row>
    <row r="69" spans="1:23" x14ac:dyDescent="0.2">
      <c r="P69" s="79" t="s">
        <v>95</v>
      </c>
      <c r="Q69" s="82"/>
      <c r="R69" s="72">
        <f>+Q63</f>
        <v>-35923023.000000007</v>
      </c>
      <c r="W69" s="58"/>
    </row>
    <row r="70" spans="1:23" x14ac:dyDescent="0.2">
      <c r="A70" s="59" t="s">
        <v>72</v>
      </c>
      <c r="W70" s="58"/>
    </row>
    <row r="72" spans="1:23" x14ac:dyDescent="0.2">
      <c r="A72" s="1">
        <v>1</v>
      </c>
      <c r="B72" s="133" t="s">
        <v>73</v>
      </c>
      <c r="C72" s="133"/>
      <c r="D72" s="133"/>
      <c r="E72" s="133"/>
      <c r="F72" s="133"/>
      <c r="G72" s="133"/>
      <c r="H72" s="133"/>
      <c r="I72" s="133"/>
      <c r="J72" s="133"/>
      <c r="K72" s="133"/>
      <c r="L72" s="133"/>
      <c r="M72" s="133"/>
      <c r="N72" s="133"/>
      <c r="O72" s="133"/>
      <c r="P72" s="133"/>
      <c r="Q72" s="133"/>
      <c r="R72" s="133"/>
      <c r="S72" s="133"/>
      <c r="T72" s="133"/>
      <c r="U72" s="133"/>
      <c r="V72" s="71"/>
    </row>
    <row r="73" spans="1:23" x14ac:dyDescent="0.2">
      <c r="B73" s="133"/>
      <c r="C73" s="133"/>
      <c r="D73" s="133"/>
      <c r="E73" s="133"/>
      <c r="F73" s="133"/>
      <c r="G73" s="133"/>
      <c r="H73" s="133"/>
      <c r="I73" s="133"/>
      <c r="J73" s="133"/>
      <c r="K73" s="133"/>
      <c r="L73" s="133"/>
      <c r="M73" s="133"/>
      <c r="N73" s="133"/>
      <c r="O73" s="133"/>
      <c r="P73" s="133"/>
      <c r="Q73" s="133"/>
      <c r="R73" s="133"/>
      <c r="S73" s="133"/>
      <c r="T73" s="133"/>
      <c r="U73" s="133"/>
      <c r="V73" s="71"/>
    </row>
    <row r="74" spans="1:23" ht="12.75" customHeight="1" x14ac:dyDescent="0.2"/>
    <row r="75" spans="1:23" x14ac:dyDescent="0.2">
      <c r="A75" s="1">
        <v>2</v>
      </c>
      <c r="B75" s="123" t="s">
        <v>74</v>
      </c>
      <c r="C75" s="123"/>
      <c r="D75" s="123"/>
      <c r="E75" s="123"/>
      <c r="F75" s="123"/>
      <c r="G75" s="123"/>
      <c r="H75" s="123"/>
      <c r="I75" s="123"/>
      <c r="J75" s="123"/>
      <c r="K75" s="123"/>
      <c r="L75" s="123"/>
      <c r="M75" s="123"/>
      <c r="N75" s="123"/>
      <c r="O75" s="123"/>
      <c r="P75" s="123"/>
      <c r="Q75" s="123"/>
      <c r="R75" s="123"/>
      <c r="S75" s="123"/>
      <c r="T75" s="123"/>
      <c r="U75" s="123"/>
      <c r="V75" s="67"/>
    </row>
    <row r="76" spans="1:23" x14ac:dyDescent="0.2">
      <c r="B76" s="123"/>
      <c r="C76" s="123"/>
      <c r="D76" s="123"/>
      <c r="E76" s="123"/>
      <c r="F76" s="123"/>
      <c r="G76" s="123"/>
      <c r="H76" s="123"/>
      <c r="I76" s="123"/>
      <c r="J76" s="123"/>
      <c r="K76" s="123"/>
      <c r="L76" s="123"/>
      <c r="M76" s="123"/>
      <c r="N76" s="123"/>
      <c r="O76" s="123"/>
      <c r="P76" s="123"/>
      <c r="Q76" s="123"/>
      <c r="R76" s="123"/>
      <c r="S76" s="123"/>
      <c r="T76" s="123"/>
      <c r="U76" s="123"/>
      <c r="V76" s="67"/>
    </row>
    <row r="78" spans="1:23" x14ac:dyDescent="0.2">
      <c r="A78" s="1">
        <v>3</v>
      </c>
      <c r="B78" s="124" t="s">
        <v>75</v>
      </c>
      <c r="C78" s="124"/>
      <c r="D78" s="124"/>
      <c r="E78" s="124"/>
      <c r="F78" s="124"/>
      <c r="G78" s="124"/>
      <c r="H78" s="124"/>
      <c r="I78" s="124"/>
      <c r="J78" s="124"/>
      <c r="K78" s="124"/>
      <c r="L78" s="124"/>
      <c r="M78" s="124"/>
      <c r="N78" s="124"/>
      <c r="O78" s="124"/>
      <c r="P78" s="124"/>
      <c r="Q78" s="124"/>
      <c r="R78" s="124"/>
      <c r="S78" s="124"/>
      <c r="T78" s="124"/>
      <c r="U78" s="124"/>
      <c r="V78" s="68"/>
    </row>
    <row r="80" spans="1:23" x14ac:dyDescent="0.2">
      <c r="A80" s="1">
        <v>4</v>
      </c>
      <c r="B80" s="60" t="s">
        <v>76</v>
      </c>
      <c r="C80" s="10"/>
      <c r="D80" s="10"/>
      <c r="E80" s="10"/>
    </row>
    <row r="82" spans="1:22" x14ac:dyDescent="0.2">
      <c r="A82" s="1">
        <v>5</v>
      </c>
      <c r="B82" s="61" t="s">
        <v>77</v>
      </c>
    </row>
    <row r="84" spans="1:22" x14ac:dyDescent="0.2">
      <c r="A84" s="1">
        <v>6</v>
      </c>
      <c r="B84" s="124" t="s">
        <v>78</v>
      </c>
      <c r="C84" s="124"/>
      <c r="D84" s="124"/>
      <c r="E84" s="124"/>
      <c r="F84" s="124"/>
      <c r="G84" s="124"/>
      <c r="H84" s="124"/>
      <c r="I84" s="124"/>
      <c r="J84" s="124"/>
      <c r="K84" s="124"/>
      <c r="L84" s="124"/>
      <c r="M84" s="124"/>
      <c r="N84" s="124"/>
      <c r="O84" s="124"/>
      <c r="P84" s="124"/>
      <c r="Q84" s="124"/>
      <c r="R84" s="124"/>
      <c r="S84" s="124"/>
      <c r="T84" s="124"/>
      <c r="U84" s="124"/>
      <c r="V84" s="68"/>
    </row>
    <row r="85" spans="1:22" x14ac:dyDescent="0.2">
      <c r="B85" s="124"/>
      <c r="C85" s="124"/>
      <c r="D85" s="124"/>
      <c r="E85" s="124"/>
      <c r="F85" s="124"/>
      <c r="G85" s="124"/>
      <c r="H85" s="124"/>
      <c r="I85" s="124"/>
      <c r="J85" s="124"/>
      <c r="K85" s="124"/>
      <c r="L85" s="124"/>
      <c r="M85" s="124"/>
      <c r="N85" s="124"/>
      <c r="O85" s="124"/>
      <c r="P85" s="124"/>
      <c r="Q85" s="124"/>
      <c r="R85" s="124"/>
      <c r="S85" s="124"/>
      <c r="T85" s="124"/>
      <c r="U85" s="124"/>
      <c r="V85" s="68"/>
    </row>
  </sheetData>
  <mergeCells count="12">
    <mergeCell ref="B72:U73"/>
    <mergeCell ref="B75:U76"/>
    <mergeCell ref="B78:U78"/>
    <mergeCell ref="B84:U85"/>
    <mergeCell ref="U7:U8"/>
    <mergeCell ref="A9:U9"/>
    <mergeCell ref="A10:U10"/>
    <mergeCell ref="C61:P61"/>
    <mergeCell ref="C62:P62"/>
    <mergeCell ref="C63:P63"/>
    <mergeCell ref="D15:L15"/>
    <mergeCell ref="N15:V15"/>
  </mergeCells>
  <dataValidations disablePrompts="1" count="1">
    <dataValidation type="list" allowBlank="1" showErrorMessage="1" error="Use the following date format when inserting a date:_x000a__x000a_Eg:  &quot;January 1, 2013&quot;" prompt="Use the following format eg: January 1, 2013" sqref="I12:J12">
      <formula1>"CGAAP, MIFRS,USGAAP, ASPE"</formula1>
    </dataValidation>
  </dataValidations>
  <printOptions horizontalCentered="1"/>
  <pageMargins left="0.74803149606299213" right="0.74803149606299213" top="0.74803149606299213" bottom="0.70866141732283472" header="0.51181102362204722" footer="0.51181102362204722"/>
  <pageSetup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T85"/>
  <sheetViews>
    <sheetView showGridLines="0" view="pageBreakPreview" topLeftCell="F19" zoomScale="85" zoomScaleNormal="95" zoomScaleSheetLayoutView="85" workbookViewId="0">
      <selection activeCell="F8" sqref="F8"/>
    </sheetView>
  </sheetViews>
  <sheetFormatPr defaultColWidth="9.140625" defaultRowHeight="12.75" x14ac:dyDescent="0.2"/>
  <cols>
    <col min="1" max="1" width="7.7109375" style="1" customWidth="1"/>
    <col min="2" max="2" width="6.42578125" style="1" customWidth="1"/>
    <col min="3" max="3" width="37.85546875" style="2" customWidth="1"/>
    <col min="4" max="5" width="14.42578125" style="2" customWidth="1"/>
    <col min="6" max="6" width="13.7109375" style="2" customWidth="1"/>
    <col min="7" max="7" width="13.42578125" style="2" customWidth="1"/>
    <col min="8" max="8" width="14.140625" style="2" bestFit="1" customWidth="1"/>
    <col min="9" max="9" width="14.140625" style="2" customWidth="1"/>
    <col min="10" max="10" width="13.42578125" style="3" bestFit="1" customWidth="1"/>
    <col min="11" max="11" width="5.28515625" style="2" customWidth="1"/>
    <col min="12" max="12" width="14.28515625" style="2" customWidth="1"/>
    <col min="13" max="13" width="13.42578125" style="2" customWidth="1"/>
    <col min="14" max="14" width="14.140625" style="2" bestFit="1" customWidth="1"/>
    <col min="15" max="15" width="14.5703125" style="2" bestFit="1" customWidth="1"/>
    <col min="16" max="16" width="20.28515625" style="2" customWidth="1"/>
    <col min="17" max="20" width="13.42578125" style="2" bestFit="1" customWidth="1"/>
    <col min="21" max="16384" width="9.140625" style="2"/>
  </cols>
  <sheetData>
    <row r="1" spans="1:20" x14ac:dyDescent="0.2">
      <c r="O1" s="4" t="s">
        <v>0</v>
      </c>
      <c r="P1" s="5" t="str">
        <f>EBNUMBER</f>
        <v>EB-2015-0004</v>
      </c>
    </row>
    <row r="2" spans="1:20" x14ac:dyDescent="0.2">
      <c r="O2" s="4" t="s">
        <v>1</v>
      </c>
      <c r="P2" s="6" t="s">
        <v>2</v>
      </c>
    </row>
    <row r="3" spans="1:20" x14ac:dyDescent="0.2">
      <c r="O3" s="4" t="s">
        <v>3</v>
      </c>
      <c r="P3" s="6">
        <v>2</v>
      </c>
    </row>
    <row r="4" spans="1:20" x14ac:dyDescent="0.2">
      <c r="O4" s="4" t="s">
        <v>4</v>
      </c>
      <c r="P4" s="6">
        <v>1</v>
      </c>
    </row>
    <row r="5" spans="1:20" x14ac:dyDescent="0.2">
      <c r="O5" s="4" t="s">
        <v>5</v>
      </c>
      <c r="P5" s="7" t="s">
        <v>84</v>
      </c>
    </row>
    <row r="6" spans="1:20" ht="9" customHeight="1" x14ac:dyDescent="0.2">
      <c r="O6" s="4"/>
      <c r="P6" s="5"/>
    </row>
    <row r="7" spans="1:20" x14ac:dyDescent="0.2">
      <c r="O7" s="4" t="s">
        <v>7</v>
      </c>
      <c r="P7" s="125" t="s">
        <v>113</v>
      </c>
    </row>
    <row r="8" spans="1:20" ht="15.75" customHeight="1" x14ac:dyDescent="0.2">
      <c r="P8" s="125"/>
    </row>
    <row r="9" spans="1:20" ht="20.25" customHeight="1" x14ac:dyDescent="0.2">
      <c r="A9" s="126" t="s">
        <v>8</v>
      </c>
      <c r="B9" s="126"/>
      <c r="C9" s="126"/>
      <c r="D9" s="126"/>
      <c r="E9" s="126"/>
      <c r="F9" s="126"/>
      <c r="G9" s="126"/>
      <c r="H9" s="126"/>
      <c r="I9" s="126"/>
      <c r="J9" s="126"/>
      <c r="K9" s="126"/>
      <c r="L9" s="126"/>
      <c r="M9" s="126"/>
      <c r="N9" s="126"/>
      <c r="O9" s="126"/>
      <c r="P9" s="126"/>
    </row>
    <row r="10" spans="1:20" ht="18" x14ac:dyDescent="0.2">
      <c r="A10" s="126" t="s">
        <v>9</v>
      </c>
      <c r="B10" s="126"/>
      <c r="C10" s="126"/>
      <c r="D10" s="126"/>
      <c r="E10" s="126"/>
      <c r="F10" s="126"/>
      <c r="G10" s="126"/>
      <c r="H10" s="126"/>
      <c r="I10" s="126"/>
      <c r="J10" s="126"/>
      <c r="K10" s="126"/>
      <c r="L10" s="126"/>
      <c r="M10" s="126"/>
      <c r="N10" s="126"/>
      <c r="O10" s="126"/>
      <c r="P10" s="126"/>
    </row>
    <row r="11" spans="1:20" x14ac:dyDescent="0.2">
      <c r="J11" s="2"/>
    </row>
    <row r="12" spans="1:20" x14ac:dyDescent="0.2">
      <c r="F12" s="8" t="s">
        <v>10</v>
      </c>
      <c r="G12" s="9" t="s">
        <v>11</v>
      </c>
      <c r="J12" s="2"/>
    </row>
    <row r="13" spans="1:20" ht="15" x14ac:dyDescent="0.25">
      <c r="C13" s="10"/>
      <c r="F13" s="8" t="s">
        <v>12</v>
      </c>
      <c r="G13" s="11">
        <v>2015</v>
      </c>
      <c r="H13" s="12"/>
      <c r="I13" s="12"/>
    </row>
    <row r="15" spans="1:20" ht="15" customHeight="1" x14ac:dyDescent="0.2">
      <c r="D15" s="137" t="s">
        <v>13</v>
      </c>
      <c r="E15" s="138"/>
      <c r="F15" s="138"/>
      <c r="G15" s="138"/>
      <c r="H15" s="138"/>
      <c r="I15" s="138"/>
      <c r="K15" s="139" t="s">
        <v>14</v>
      </c>
      <c r="L15" s="140"/>
      <c r="M15" s="140"/>
      <c r="N15" s="140"/>
      <c r="O15" s="140"/>
      <c r="P15" s="140"/>
      <c r="Q15" s="3"/>
    </row>
    <row r="16" spans="1:20" ht="38.25" x14ac:dyDescent="0.2">
      <c r="A16" s="16" t="s">
        <v>15</v>
      </c>
      <c r="B16" s="17" t="s">
        <v>16</v>
      </c>
      <c r="C16" s="18" t="s">
        <v>17</v>
      </c>
      <c r="D16" s="16" t="s">
        <v>104</v>
      </c>
      <c r="E16" s="76" t="s">
        <v>18</v>
      </c>
      <c r="F16" s="16" t="s">
        <v>105</v>
      </c>
      <c r="G16" s="76" t="s">
        <v>19</v>
      </c>
      <c r="H16" s="16" t="s">
        <v>20</v>
      </c>
      <c r="I16" s="16" t="s">
        <v>106</v>
      </c>
      <c r="J16" s="76" t="s">
        <v>21</v>
      </c>
      <c r="K16" s="19"/>
      <c r="L16" s="16" t="s">
        <v>104</v>
      </c>
      <c r="M16" s="76" t="s">
        <v>107</v>
      </c>
      <c r="N16" s="16" t="s">
        <v>105</v>
      </c>
      <c r="O16" s="76" t="s">
        <v>19</v>
      </c>
      <c r="P16" s="16" t="s">
        <v>20</v>
      </c>
      <c r="Q16" s="16" t="s">
        <v>106</v>
      </c>
      <c r="R16" s="76" t="s">
        <v>21</v>
      </c>
      <c r="S16" s="16" t="s">
        <v>108</v>
      </c>
      <c r="T16" s="76" t="s">
        <v>21</v>
      </c>
    </row>
    <row r="17" spans="1:20" ht="25.5" x14ac:dyDescent="0.2">
      <c r="A17" s="23">
        <v>12</v>
      </c>
      <c r="B17" s="23">
        <v>1611</v>
      </c>
      <c r="C17" s="24" t="s">
        <v>23</v>
      </c>
      <c r="D17" s="110">
        <v>42613743.399999999</v>
      </c>
      <c r="E17" s="98">
        <v>39957470.719999999</v>
      </c>
      <c r="F17" s="110">
        <v>8494616</v>
      </c>
      <c r="G17" s="98">
        <v>8494616</v>
      </c>
      <c r="H17" s="25">
        <v>0</v>
      </c>
      <c r="I17" s="111">
        <v>51108359.399999999</v>
      </c>
      <c r="J17" s="99">
        <f>+E17+G17+H17</f>
        <v>48452086.719999999</v>
      </c>
      <c r="K17" s="27"/>
      <c r="L17" s="110">
        <v>-6453896.0699999994</v>
      </c>
      <c r="M17" s="98">
        <f>+'App.2-BA_FA Cont 2014'!V17</f>
        <v>-5639281.9199999999</v>
      </c>
      <c r="N17" s="110">
        <v>-6842769.4000000004</v>
      </c>
      <c r="O17" s="98">
        <v>-6737769.4000000004</v>
      </c>
      <c r="P17" s="25">
        <v>0</v>
      </c>
      <c r="Q17" s="110">
        <v>-13296665.469999999</v>
      </c>
      <c r="R17" s="98">
        <f>+P17+O17+M17</f>
        <v>-12377051.32</v>
      </c>
      <c r="S17" s="26">
        <v>37811693.93</v>
      </c>
      <c r="T17" s="99">
        <f>+R17+J17</f>
        <v>36075035.399999999</v>
      </c>
    </row>
    <row r="18" spans="1:20" ht="25.5" x14ac:dyDescent="0.2">
      <c r="A18" s="23" t="s">
        <v>24</v>
      </c>
      <c r="B18" s="23">
        <v>1612</v>
      </c>
      <c r="C18" s="24" t="s">
        <v>25</v>
      </c>
      <c r="D18" s="110">
        <v>1787415.13</v>
      </c>
      <c r="E18" s="98">
        <v>1789706.18</v>
      </c>
      <c r="F18" s="110">
        <v>47888</v>
      </c>
      <c r="G18" s="98">
        <v>47888</v>
      </c>
      <c r="H18" s="25">
        <v>0</v>
      </c>
      <c r="I18" s="111">
        <v>1835303.13</v>
      </c>
      <c r="J18" s="99">
        <f t="shared" ref="J18:J56" si="0">+E18+G18+H18</f>
        <v>1837594.18</v>
      </c>
      <c r="K18" s="27"/>
      <c r="L18" s="110">
        <v>-49926.36</v>
      </c>
      <c r="M18" s="98">
        <f>+'App.2-BA_FA Cont 2014'!V18</f>
        <v>-48951.19</v>
      </c>
      <c r="N18" s="110">
        <v>-49427.08</v>
      </c>
      <c r="O18" s="98">
        <v>-49427.08</v>
      </c>
      <c r="P18" s="25">
        <v>0</v>
      </c>
      <c r="Q18" s="110">
        <v>-99353.44</v>
      </c>
      <c r="R18" s="98">
        <f t="shared" ref="R18:R56" si="1">+P18+O18+M18</f>
        <v>-98378.27</v>
      </c>
      <c r="S18" s="26">
        <v>1735949.69</v>
      </c>
      <c r="T18" s="99">
        <f t="shared" ref="T18:T56" si="2">+R18+J18</f>
        <v>1739215.91</v>
      </c>
    </row>
    <row r="19" spans="1:20" x14ac:dyDescent="0.2">
      <c r="A19" s="30" t="s">
        <v>26</v>
      </c>
      <c r="B19" s="30">
        <v>1805</v>
      </c>
      <c r="C19" s="31" t="s">
        <v>27</v>
      </c>
      <c r="D19" s="110">
        <v>24994664.069999997</v>
      </c>
      <c r="E19" s="98">
        <v>24932864.069999997</v>
      </c>
      <c r="F19" s="110">
        <v>56376</v>
      </c>
      <c r="G19" s="98">
        <v>56376</v>
      </c>
      <c r="H19" s="25">
        <v>0</v>
      </c>
      <c r="I19" s="111">
        <v>25051040.069999997</v>
      </c>
      <c r="J19" s="99">
        <f t="shared" si="0"/>
        <v>24989240.069999997</v>
      </c>
      <c r="K19" s="27"/>
      <c r="L19" s="110">
        <v>0</v>
      </c>
      <c r="M19" s="98">
        <f>+'App.2-BA_FA Cont 2014'!V19</f>
        <v>0</v>
      </c>
      <c r="N19" s="110">
        <v>0</v>
      </c>
      <c r="O19" s="98">
        <v>0</v>
      </c>
      <c r="P19" s="25">
        <v>0</v>
      </c>
      <c r="Q19" s="110">
        <v>0</v>
      </c>
      <c r="R19" s="98">
        <f t="shared" si="1"/>
        <v>0</v>
      </c>
      <c r="S19" s="26">
        <v>25051040.069999997</v>
      </c>
      <c r="T19" s="99">
        <f t="shared" si="2"/>
        <v>24989240.069999997</v>
      </c>
    </row>
    <row r="20" spans="1:20" x14ac:dyDescent="0.2">
      <c r="A20" s="23">
        <v>47</v>
      </c>
      <c r="B20" s="23">
        <v>1808</v>
      </c>
      <c r="C20" s="32" t="s">
        <v>28</v>
      </c>
      <c r="D20" s="110">
        <v>26556876.710000001</v>
      </c>
      <c r="E20" s="98">
        <v>26201692.079999998</v>
      </c>
      <c r="F20" s="110">
        <v>1767355.73</v>
      </c>
      <c r="G20" s="98">
        <v>1767355.73</v>
      </c>
      <c r="H20" s="25">
        <v>0</v>
      </c>
      <c r="I20" s="111">
        <v>28324232.440000001</v>
      </c>
      <c r="J20" s="99">
        <f t="shared" si="0"/>
        <v>27969047.809999999</v>
      </c>
      <c r="K20" s="27"/>
      <c r="L20" s="110">
        <v>-744457.31</v>
      </c>
      <c r="M20" s="98">
        <f>+'App.2-BA_FA Cont 2014'!V20</f>
        <v>-771698.59000000008</v>
      </c>
      <c r="N20" s="110">
        <v>-808229.79999999993</v>
      </c>
      <c r="O20" s="98">
        <v>-808229.79999999993</v>
      </c>
      <c r="P20" s="25">
        <v>0</v>
      </c>
      <c r="Q20" s="110">
        <v>-1552687.1099999999</v>
      </c>
      <c r="R20" s="98">
        <f t="shared" si="1"/>
        <v>-1579928.3900000001</v>
      </c>
      <c r="S20" s="26">
        <v>26771545.330000002</v>
      </c>
      <c r="T20" s="99">
        <f t="shared" si="2"/>
        <v>26389119.419999998</v>
      </c>
    </row>
    <row r="21" spans="1:20" x14ac:dyDescent="0.2">
      <c r="A21" s="23">
        <v>13</v>
      </c>
      <c r="B21" s="23">
        <v>1810</v>
      </c>
      <c r="C21" s="32" t="s">
        <v>29</v>
      </c>
      <c r="D21" s="110">
        <v>0</v>
      </c>
      <c r="E21" s="98">
        <v>0</v>
      </c>
      <c r="F21" s="110">
        <v>0</v>
      </c>
      <c r="G21" s="98">
        <v>0</v>
      </c>
      <c r="H21" s="25">
        <v>0</v>
      </c>
      <c r="I21" s="111">
        <v>0</v>
      </c>
      <c r="J21" s="99">
        <f t="shared" si="0"/>
        <v>0</v>
      </c>
      <c r="K21" s="27"/>
      <c r="L21" s="110">
        <v>0</v>
      </c>
      <c r="M21" s="98">
        <f>+'App.2-BA_FA Cont 2014'!V21</f>
        <v>0</v>
      </c>
      <c r="N21" s="110">
        <v>0</v>
      </c>
      <c r="O21" s="98">
        <v>0</v>
      </c>
      <c r="P21" s="25">
        <v>0</v>
      </c>
      <c r="Q21" s="110">
        <v>0</v>
      </c>
      <c r="R21" s="98">
        <f t="shared" si="1"/>
        <v>0</v>
      </c>
      <c r="S21" s="26">
        <v>0</v>
      </c>
      <c r="T21" s="99">
        <f t="shared" si="2"/>
        <v>0</v>
      </c>
    </row>
    <row r="22" spans="1:20" x14ac:dyDescent="0.2">
      <c r="A22" s="23">
        <v>47</v>
      </c>
      <c r="B22" s="23">
        <v>1815</v>
      </c>
      <c r="C22" s="32" t="s">
        <v>30</v>
      </c>
      <c r="D22" s="110">
        <v>77864068.348861605</v>
      </c>
      <c r="E22" s="98">
        <v>84148606.388861611</v>
      </c>
      <c r="F22" s="110">
        <v>9155388.620000001</v>
      </c>
      <c r="G22" s="98">
        <v>9155388.620000001</v>
      </c>
      <c r="H22" s="25">
        <v>0</v>
      </c>
      <c r="I22" s="111">
        <v>87019456.96886161</v>
      </c>
      <c r="J22" s="99">
        <f t="shared" si="0"/>
        <v>93303995.008861616</v>
      </c>
      <c r="K22" s="27"/>
      <c r="L22" s="110">
        <v>-2851335.3</v>
      </c>
      <c r="M22" s="98">
        <f>+'App.2-BA_FA Cont 2014'!V22</f>
        <v>-2809338.36</v>
      </c>
      <c r="N22" s="110">
        <v>-3144273.9299999997</v>
      </c>
      <c r="O22" s="98">
        <v>-3118587.59</v>
      </c>
      <c r="P22" s="25">
        <v>0</v>
      </c>
      <c r="Q22" s="110">
        <v>-5995609.2299999995</v>
      </c>
      <c r="R22" s="98">
        <f t="shared" si="1"/>
        <v>-5927925.9499999993</v>
      </c>
      <c r="S22" s="26">
        <v>81023847.738861606</v>
      </c>
      <c r="T22" s="99">
        <f t="shared" si="2"/>
        <v>87376069.058861613</v>
      </c>
    </row>
    <row r="23" spans="1:20" x14ac:dyDescent="0.2">
      <c r="A23" s="23">
        <v>47</v>
      </c>
      <c r="B23" s="23">
        <v>1820</v>
      </c>
      <c r="C23" s="24" t="s">
        <v>31</v>
      </c>
      <c r="D23" s="110">
        <v>62236693.673748665</v>
      </c>
      <c r="E23" s="98">
        <v>63788311.953748666</v>
      </c>
      <c r="F23" s="110">
        <v>14881533.359999999</v>
      </c>
      <c r="G23" s="98">
        <v>14881533.359999999</v>
      </c>
      <c r="H23" s="25">
        <v>-153346</v>
      </c>
      <c r="I23" s="111">
        <v>76964881.033748657</v>
      </c>
      <c r="J23" s="99">
        <f t="shared" si="0"/>
        <v>78516499.313748658</v>
      </c>
      <c r="K23" s="27"/>
      <c r="L23" s="110">
        <v>-3671645.5600000005</v>
      </c>
      <c r="M23" s="98">
        <f>+'App.2-BA_FA Cont 2014'!V23</f>
        <v>-3995064.96</v>
      </c>
      <c r="N23" s="110">
        <v>-3566263.81</v>
      </c>
      <c r="O23" s="98">
        <v>-3525913.7300000004</v>
      </c>
      <c r="P23" s="25">
        <v>91547</v>
      </c>
      <c r="Q23" s="110">
        <v>-7146362.370000001</v>
      </c>
      <c r="R23" s="98">
        <f t="shared" si="1"/>
        <v>-7429431.6900000004</v>
      </c>
      <c r="S23" s="26">
        <v>69818518.663748652</v>
      </c>
      <c r="T23" s="99">
        <f t="shared" si="2"/>
        <v>71087067.62374866</v>
      </c>
    </row>
    <row r="24" spans="1:20" x14ac:dyDescent="0.2">
      <c r="A24" s="23">
        <v>47</v>
      </c>
      <c r="B24" s="23">
        <v>1825</v>
      </c>
      <c r="C24" s="32" t="s">
        <v>32</v>
      </c>
      <c r="D24" s="110">
        <v>0</v>
      </c>
      <c r="E24" s="98">
        <v>0</v>
      </c>
      <c r="F24" s="110">
        <v>0</v>
      </c>
      <c r="G24" s="98">
        <v>0</v>
      </c>
      <c r="H24" s="25">
        <v>0</v>
      </c>
      <c r="I24" s="111">
        <v>0</v>
      </c>
      <c r="J24" s="99">
        <f t="shared" si="0"/>
        <v>0</v>
      </c>
      <c r="K24" s="27"/>
      <c r="L24" s="110">
        <v>0</v>
      </c>
      <c r="M24" s="98">
        <f>+'App.2-BA_FA Cont 2014'!V24</f>
        <v>0</v>
      </c>
      <c r="N24" s="110">
        <v>0</v>
      </c>
      <c r="O24" s="98">
        <v>0</v>
      </c>
      <c r="P24" s="25">
        <v>0</v>
      </c>
      <c r="Q24" s="110">
        <v>0</v>
      </c>
      <c r="R24" s="98">
        <f t="shared" si="1"/>
        <v>0</v>
      </c>
      <c r="S24" s="26">
        <v>0</v>
      </c>
      <c r="T24" s="99">
        <f t="shared" si="2"/>
        <v>0</v>
      </c>
    </row>
    <row r="25" spans="1:20" x14ac:dyDescent="0.2">
      <c r="A25" s="23">
        <v>47</v>
      </c>
      <c r="B25" s="23">
        <v>1830</v>
      </c>
      <c r="C25" s="32" t="s">
        <v>33</v>
      </c>
      <c r="D25" s="110">
        <v>80002181.128592104</v>
      </c>
      <c r="E25" s="98">
        <v>81693775.428592101</v>
      </c>
      <c r="F25" s="110">
        <v>11425159.82</v>
      </c>
      <c r="G25" s="98">
        <v>11425159.82</v>
      </c>
      <c r="H25" s="25">
        <v>-176894</v>
      </c>
      <c r="I25" s="111">
        <v>91250446.948592097</v>
      </c>
      <c r="J25" s="99">
        <f t="shared" si="0"/>
        <v>92942041.248592108</v>
      </c>
      <c r="K25" s="27"/>
      <c r="L25" s="110">
        <v>-2185034.5499999998</v>
      </c>
      <c r="M25" s="98">
        <f>+'App.2-BA_FA Cont 2014'!V25</f>
        <v>-2035978.1199999999</v>
      </c>
      <c r="N25" s="110">
        <v>-2548239.9</v>
      </c>
      <c r="O25" s="98">
        <v>-2298812.7999999998</v>
      </c>
      <c r="P25" s="25">
        <v>85385</v>
      </c>
      <c r="Q25" s="110">
        <v>-4647889.4499999993</v>
      </c>
      <c r="R25" s="98">
        <f t="shared" si="1"/>
        <v>-4249405.92</v>
      </c>
      <c r="S25" s="26">
        <v>86602557.498592094</v>
      </c>
      <c r="T25" s="99">
        <f t="shared" si="2"/>
        <v>88692635.328592107</v>
      </c>
    </row>
    <row r="26" spans="1:20" x14ac:dyDescent="0.2">
      <c r="A26" s="23">
        <v>47</v>
      </c>
      <c r="B26" s="23">
        <v>1835</v>
      </c>
      <c r="C26" s="32" t="s">
        <v>34</v>
      </c>
      <c r="D26" s="110">
        <v>71187381.41271235</v>
      </c>
      <c r="E26" s="98">
        <v>71514841.212712348</v>
      </c>
      <c r="F26" s="110">
        <v>12523986.189999999</v>
      </c>
      <c r="G26" s="98">
        <v>12523986.189999999</v>
      </c>
      <c r="H26" s="25">
        <v>-139822</v>
      </c>
      <c r="I26" s="111">
        <v>83571545.602712348</v>
      </c>
      <c r="J26" s="99">
        <f t="shared" si="0"/>
        <v>83899005.402712345</v>
      </c>
      <c r="K26" s="27"/>
      <c r="L26" s="110">
        <v>-1941772.64</v>
      </c>
      <c r="M26" s="98">
        <f>+'App.2-BA_FA Cont 2014'!V26</f>
        <v>-1858897.57</v>
      </c>
      <c r="N26" s="110">
        <v>-2434302.12</v>
      </c>
      <c r="O26" s="98">
        <v>-2151059.0699999998</v>
      </c>
      <c r="P26" s="25">
        <v>118010</v>
      </c>
      <c r="Q26" s="110">
        <v>-4258064.76</v>
      </c>
      <c r="R26" s="98">
        <f t="shared" si="1"/>
        <v>-3891946.6399999997</v>
      </c>
      <c r="S26" s="26">
        <v>79313480.842712343</v>
      </c>
      <c r="T26" s="99">
        <f t="shared" si="2"/>
        <v>80007058.762712345</v>
      </c>
    </row>
    <row r="27" spans="1:20" x14ac:dyDescent="0.2">
      <c r="A27" s="23">
        <v>47</v>
      </c>
      <c r="B27" s="23">
        <v>1840</v>
      </c>
      <c r="C27" s="32" t="s">
        <v>35</v>
      </c>
      <c r="D27" s="110">
        <v>73968173.159999996</v>
      </c>
      <c r="E27" s="98">
        <v>74730571.659999996</v>
      </c>
      <c r="F27" s="110">
        <v>15060043.9</v>
      </c>
      <c r="G27" s="98">
        <v>15060043.9</v>
      </c>
      <c r="H27" s="25">
        <v>0</v>
      </c>
      <c r="I27" s="111">
        <v>89028217.060000002</v>
      </c>
      <c r="J27" s="99">
        <f t="shared" si="0"/>
        <v>89790615.560000002</v>
      </c>
      <c r="K27" s="27"/>
      <c r="L27" s="110">
        <v>-2747146.65</v>
      </c>
      <c r="M27" s="98">
        <f>+'App.2-BA_FA Cont 2014'!V27</f>
        <v>-2338894.62</v>
      </c>
      <c r="N27" s="110">
        <v>-3733364.4199999995</v>
      </c>
      <c r="O27" s="98">
        <v>-2719930.42</v>
      </c>
      <c r="P27" s="25">
        <v>0</v>
      </c>
      <c r="Q27" s="110">
        <v>-6480511.0699999994</v>
      </c>
      <c r="R27" s="98">
        <f t="shared" si="1"/>
        <v>-5058825.04</v>
      </c>
      <c r="S27" s="26">
        <v>82547705.99000001</v>
      </c>
      <c r="T27" s="99">
        <f t="shared" si="2"/>
        <v>84731790.519999996</v>
      </c>
    </row>
    <row r="28" spans="1:20" x14ac:dyDescent="0.2">
      <c r="A28" s="23">
        <v>47</v>
      </c>
      <c r="B28" s="23">
        <v>1845</v>
      </c>
      <c r="C28" s="32" t="s">
        <v>36</v>
      </c>
      <c r="D28" s="110">
        <v>79820332.375839815</v>
      </c>
      <c r="E28" s="98">
        <v>79394291.715839818</v>
      </c>
      <c r="F28" s="110">
        <v>16750870.970000001</v>
      </c>
      <c r="G28" s="98">
        <v>16750870.970000001</v>
      </c>
      <c r="H28" s="25">
        <v>-882544</v>
      </c>
      <c r="I28" s="111">
        <v>95688659.345839813</v>
      </c>
      <c r="J28" s="99">
        <f t="shared" si="0"/>
        <v>95262618.685839817</v>
      </c>
      <c r="K28" s="27"/>
      <c r="L28" s="110">
        <v>-3522163.9299999997</v>
      </c>
      <c r="M28" s="98">
        <f>+'App.2-BA_FA Cont 2014'!V28</f>
        <v>-2970205.2800000003</v>
      </c>
      <c r="N28" s="110">
        <v>-4899089.32</v>
      </c>
      <c r="O28" s="98">
        <v>-3454273.2800000003</v>
      </c>
      <c r="P28" s="25">
        <v>510296</v>
      </c>
      <c r="Q28" s="110">
        <v>-7910957.25</v>
      </c>
      <c r="R28" s="98">
        <f t="shared" si="1"/>
        <v>-5914182.5600000005</v>
      </c>
      <c r="S28" s="26">
        <v>87777702.095839813</v>
      </c>
      <c r="T28" s="99">
        <f t="shared" si="2"/>
        <v>89348436.125839815</v>
      </c>
    </row>
    <row r="29" spans="1:20" x14ac:dyDescent="0.2">
      <c r="A29" s="23">
        <v>47</v>
      </c>
      <c r="B29" s="23">
        <v>1850</v>
      </c>
      <c r="C29" s="32" t="s">
        <v>37</v>
      </c>
      <c r="D29" s="110">
        <v>54859613.769999988</v>
      </c>
      <c r="E29" s="98">
        <v>54122870.229999989</v>
      </c>
      <c r="F29" s="110">
        <v>12473909.140000001</v>
      </c>
      <c r="G29" s="98">
        <v>12473909.140000001</v>
      </c>
      <c r="H29" s="25">
        <v>-211886</v>
      </c>
      <c r="I29" s="111">
        <v>67121636.909999996</v>
      </c>
      <c r="J29" s="99">
        <f t="shared" si="0"/>
        <v>66384893.36999999</v>
      </c>
      <c r="K29" s="27"/>
      <c r="L29" s="110">
        <v>-2303197.9400000004</v>
      </c>
      <c r="M29" s="98">
        <f>+'App.2-BA_FA Cont 2014'!V29</f>
        <v>-1803535.3399999999</v>
      </c>
      <c r="N29" s="110">
        <v>-3607515.7399999998</v>
      </c>
      <c r="O29" s="98">
        <v>-2209943.91</v>
      </c>
      <c r="P29" s="25">
        <v>117650</v>
      </c>
      <c r="Q29" s="110">
        <v>-5793063.6799999997</v>
      </c>
      <c r="R29" s="98">
        <f t="shared" si="1"/>
        <v>-3895829.25</v>
      </c>
      <c r="S29" s="26">
        <v>61328573.229999997</v>
      </c>
      <c r="T29" s="99">
        <f t="shared" si="2"/>
        <v>62489064.11999999</v>
      </c>
    </row>
    <row r="30" spans="1:20" x14ac:dyDescent="0.2">
      <c r="A30" s="23">
        <v>47</v>
      </c>
      <c r="B30" s="23">
        <v>1855</v>
      </c>
      <c r="C30" s="32" t="s">
        <v>38</v>
      </c>
      <c r="D30" s="110">
        <v>43041280.944404207</v>
      </c>
      <c r="E30" s="98">
        <v>43454617.00440421</v>
      </c>
      <c r="F30" s="110">
        <v>4806826</v>
      </c>
      <c r="G30" s="98">
        <v>4806826</v>
      </c>
      <c r="H30" s="25">
        <v>0</v>
      </c>
      <c r="I30" s="111">
        <v>47848106.944404207</v>
      </c>
      <c r="J30" s="99">
        <f t="shared" si="0"/>
        <v>48261443.00440421</v>
      </c>
      <c r="K30" s="27"/>
      <c r="L30" s="110">
        <v>-1436916.97</v>
      </c>
      <c r="M30" s="98">
        <f>+'App.2-BA_FA Cont 2014'!V30</f>
        <v>-1228495.94</v>
      </c>
      <c r="N30" s="110">
        <v>-2297983.16</v>
      </c>
      <c r="O30" s="98">
        <v>-1330215.4000000004</v>
      </c>
      <c r="P30" s="25">
        <v>0</v>
      </c>
      <c r="Q30" s="110">
        <v>-3734900.13</v>
      </c>
      <c r="R30" s="98">
        <f t="shared" si="1"/>
        <v>-2558711.3400000003</v>
      </c>
      <c r="S30" s="26">
        <v>44113206.814404204</v>
      </c>
      <c r="T30" s="99">
        <f t="shared" si="2"/>
        <v>45702731.664404206</v>
      </c>
    </row>
    <row r="31" spans="1:20" x14ac:dyDescent="0.2">
      <c r="A31" s="23">
        <v>47</v>
      </c>
      <c r="B31" s="23">
        <v>1860</v>
      </c>
      <c r="C31" s="32" t="s">
        <v>39</v>
      </c>
      <c r="D31" s="110">
        <v>1552114.7102011389</v>
      </c>
      <c r="E31" s="98">
        <v>1478152.4802011386</v>
      </c>
      <c r="F31" s="110">
        <v>772217</v>
      </c>
      <c r="G31" s="98">
        <v>772217</v>
      </c>
      <c r="H31" s="25">
        <v>-1706</v>
      </c>
      <c r="I31" s="111">
        <v>2322625.7102011386</v>
      </c>
      <c r="J31" s="99">
        <f t="shared" si="0"/>
        <v>2248663.4802011386</v>
      </c>
      <c r="K31" s="27"/>
      <c r="L31" s="110">
        <v>-103243.54</v>
      </c>
      <c r="M31" s="98">
        <f>+'App.2-BA_FA Cont 2014'!V31</f>
        <v>-32164</v>
      </c>
      <c r="N31" s="110">
        <v>-371358.00000000006</v>
      </c>
      <c r="O31" s="98">
        <v>-371230.50000000006</v>
      </c>
      <c r="P31" s="25">
        <v>125</v>
      </c>
      <c r="Q31" s="110">
        <v>-474476.54000000004</v>
      </c>
      <c r="R31" s="98">
        <f t="shared" si="1"/>
        <v>-403269.50000000006</v>
      </c>
      <c r="S31" s="26">
        <v>1848149.1702011386</v>
      </c>
      <c r="T31" s="99">
        <f t="shared" si="2"/>
        <v>1845393.9802011386</v>
      </c>
    </row>
    <row r="32" spans="1:20" x14ac:dyDescent="0.2">
      <c r="A32" s="30">
        <v>47</v>
      </c>
      <c r="B32" s="30">
        <v>1860</v>
      </c>
      <c r="C32" s="31" t="s">
        <v>40</v>
      </c>
      <c r="D32" s="110">
        <v>36502311.041271746</v>
      </c>
      <c r="E32" s="98">
        <v>33122558.971271746</v>
      </c>
      <c r="F32" s="110">
        <v>2172740</v>
      </c>
      <c r="G32" s="98">
        <v>2172740</v>
      </c>
      <c r="H32" s="25">
        <v>-148671</v>
      </c>
      <c r="I32" s="111">
        <v>38526380.041271746</v>
      </c>
      <c r="J32" s="99">
        <f t="shared" si="0"/>
        <v>35146627.971271746</v>
      </c>
      <c r="K32" s="27"/>
      <c r="L32" s="110">
        <v>-3778495.8200000003</v>
      </c>
      <c r="M32" s="98">
        <f>+'App.2-BA_FA Cont 2014'!V32</f>
        <v>-1811267.8099999998</v>
      </c>
      <c r="N32" s="110">
        <v>-3925421.38</v>
      </c>
      <c r="O32" s="98">
        <v>-3826591.5771700437</v>
      </c>
      <c r="P32" s="25">
        <v>52031</v>
      </c>
      <c r="Q32" s="110">
        <v>-7651886.2000000002</v>
      </c>
      <c r="R32" s="98">
        <f t="shared" si="1"/>
        <v>-5585828.3871700438</v>
      </c>
      <c r="S32" s="26">
        <v>30874493.841271747</v>
      </c>
      <c r="T32" s="99">
        <f t="shared" si="2"/>
        <v>29560799.584101703</v>
      </c>
    </row>
    <row r="33" spans="1:20" x14ac:dyDescent="0.2">
      <c r="A33" s="30" t="s">
        <v>26</v>
      </c>
      <c r="B33" s="30">
        <v>1905</v>
      </c>
      <c r="C33" s="31" t="s">
        <v>27</v>
      </c>
      <c r="D33" s="110">
        <v>0</v>
      </c>
      <c r="E33" s="98">
        <v>0</v>
      </c>
      <c r="F33" s="110">
        <v>0</v>
      </c>
      <c r="G33" s="98">
        <v>0</v>
      </c>
      <c r="H33" s="25">
        <v>0</v>
      </c>
      <c r="I33" s="111">
        <v>0</v>
      </c>
      <c r="J33" s="99">
        <f t="shared" si="0"/>
        <v>0</v>
      </c>
      <c r="K33" s="27"/>
      <c r="L33" s="110">
        <v>0</v>
      </c>
      <c r="M33" s="98">
        <f>+'App.2-BA_FA Cont 2014'!V33</f>
        <v>0</v>
      </c>
      <c r="N33" s="110">
        <v>0</v>
      </c>
      <c r="O33" s="98">
        <v>0</v>
      </c>
      <c r="P33" s="25">
        <v>0</v>
      </c>
      <c r="Q33" s="110">
        <v>0</v>
      </c>
      <c r="R33" s="98">
        <f t="shared" si="1"/>
        <v>0</v>
      </c>
      <c r="S33" s="26">
        <v>0</v>
      </c>
      <c r="T33" s="99">
        <f t="shared" si="2"/>
        <v>0</v>
      </c>
    </row>
    <row r="34" spans="1:20" x14ac:dyDescent="0.2">
      <c r="A34" s="23">
        <v>47</v>
      </c>
      <c r="B34" s="23">
        <v>1908</v>
      </c>
      <c r="C34" s="32" t="s">
        <v>41</v>
      </c>
      <c r="D34" s="110">
        <v>31832157.423600003</v>
      </c>
      <c r="E34" s="98">
        <v>31760251.983599998</v>
      </c>
      <c r="F34" s="110">
        <v>492252</v>
      </c>
      <c r="G34" s="98">
        <v>492252</v>
      </c>
      <c r="H34" s="25">
        <v>0</v>
      </c>
      <c r="I34" s="111">
        <v>32324409.423600003</v>
      </c>
      <c r="J34" s="99">
        <f t="shared" si="0"/>
        <v>32252503.983599998</v>
      </c>
      <c r="K34" s="27"/>
      <c r="L34" s="110">
        <v>-1742904.9300000002</v>
      </c>
      <c r="M34" s="98">
        <f>+'App.2-BA_FA Cont 2014'!V34</f>
        <v>-1804530.2099999997</v>
      </c>
      <c r="N34" s="110">
        <v>-1820639.2599999998</v>
      </c>
      <c r="O34" s="98">
        <v>-1820639.2599999998</v>
      </c>
      <c r="P34" s="25">
        <v>0</v>
      </c>
      <c r="Q34" s="110">
        <v>-3563544.19</v>
      </c>
      <c r="R34" s="98">
        <f t="shared" si="1"/>
        <v>-3625169.4699999997</v>
      </c>
      <c r="S34" s="26">
        <v>28760865.233600002</v>
      </c>
      <c r="T34" s="99">
        <f t="shared" si="2"/>
        <v>28627334.513599999</v>
      </c>
    </row>
    <row r="35" spans="1:20" x14ac:dyDescent="0.2">
      <c r="A35" s="23">
        <v>13</v>
      </c>
      <c r="B35" s="23">
        <v>1910</v>
      </c>
      <c r="C35" s="32" t="s">
        <v>29</v>
      </c>
      <c r="D35" s="110">
        <v>0</v>
      </c>
      <c r="E35" s="98">
        <v>0</v>
      </c>
      <c r="F35" s="110">
        <v>0</v>
      </c>
      <c r="G35" s="98">
        <v>0</v>
      </c>
      <c r="H35" s="25">
        <v>0</v>
      </c>
      <c r="I35" s="111">
        <v>0</v>
      </c>
      <c r="J35" s="99">
        <f t="shared" si="0"/>
        <v>0</v>
      </c>
      <c r="K35" s="27"/>
      <c r="L35" s="110">
        <v>0</v>
      </c>
      <c r="M35" s="98">
        <f>+'App.2-BA_FA Cont 2014'!V35</f>
        <v>0</v>
      </c>
      <c r="N35" s="110">
        <v>0</v>
      </c>
      <c r="O35" s="98">
        <v>0</v>
      </c>
      <c r="P35" s="25">
        <v>0</v>
      </c>
      <c r="Q35" s="110">
        <v>0</v>
      </c>
      <c r="R35" s="98">
        <f t="shared" si="1"/>
        <v>0</v>
      </c>
      <c r="S35" s="26">
        <v>0</v>
      </c>
      <c r="T35" s="99">
        <f t="shared" si="2"/>
        <v>0</v>
      </c>
    </row>
    <row r="36" spans="1:20" x14ac:dyDescent="0.2">
      <c r="A36" s="23">
        <v>8</v>
      </c>
      <c r="B36" s="23">
        <v>1915</v>
      </c>
      <c r="C36" s="32" t="s">
        <v>42</v>
      </c>
      <c r="D36" s="110">
        <v>1246760.2099999993</v>
      </c>
      <c r="E36" s="98">
        <v>1195926.3499999992</v>
      </c>
      <c r="F36" s="110">
        <v>202281</v>
      </c>
      <c r="G36" s="98">
        <v>202281</v>
      </c>
      <c r="H36" s="25">
        <v>0</v>
      </c>
      <c r="I36" s="111">
        <v>1449041.2099999993</v>
      </c>
      <c r="J36" s="99">
        <f t="shared" si="0"/>
        <v>1398207.3499999992</v>
      </c>
      <c r="K36" s="27"/>
      <c r="L36" s="110">
        <v>-236989.23999999993</v>
      </c>
      <c r="M36" s="98">
        <f>+'App.2-BA_FA Cont 2014'!V36</f>
        <v>-230462.69</v>
      </c>
      <c r="N36" s="110">
        <v>-242372.27000000002</v>
      </c>
      <c r="O36" s="98">
        <v>-242372.27000000002</v>
      </c>
      <c r="P36" s="25">
        <v>0</v>
      </c>
      <c r="Q36" s="110">
        <v>-479361.50999999995</v>
      </c>
      <c r="R36" s="98">
        <f t="shared" si="1"/>
        <v>-472834.96</v>
      </c>
      <c r="S36" s="26">
        <v>969679.69999999925</v>
      </c>
      <c r="T36" s="99">
        <f t="shared" si="2"/>
        <v>925372.3899999992</v>
      </c>
    </row>
    <row r="37" spans="1:20" x14ac:dyDescent="0.2">
      <c r="A37" s="23">
        <v>8</v>
      </c>
      <c r="B37" s="23">
        <v>1915</v>
      </c>
      <c r="C37" s="32" t="s">
        <v>43</v>
      </c>
      <c r="D37" s="110">
        <v>0</v>
      </c>
      <c r="E37" s="98">
        <v>0</v>
      </c>
      <c r="F37" s="110">
        <v>0</v>
      </c>
      <c r="G37" s="98">
        <v>0</v>
      </c>
      <c r="H37" s="25">
        <v>0</v>
      </c>
      <c r="I37" s="111">
        <v>0</v>
      </c>
      <c r="J37" s="99">
        <f t="shared" si="0"/>
        <v>0</v>
      </c>
      <c r="K37" s="27"/>
      <c r="L37" s="110">
        <v>0</v>
      </c>
      <c r="M37" s="98">
        <f>+'App.2-BA_FA Cont 2014'!V37</f>
        <v>0</v>
      </c>
      <c r="N37" s="110">
        <v>0</v>
      </c>
      <c r="O37" s="98">
        <v>0</v>
      </c>
      <c r="P37" s="25">
        <v>0</v>
      </c>
      <c r="Q37" s="110">
        <v>0</v>
      </c>
      <c r="R37" s="98">
        <f t="shared" si="1"/>
        <v>0</v>
      </c>
      <c r="S37" s="26">
        <v>0</v>
      </c>
      <c r="T37" s="99">
        <f t="shared" si="2"/>
        <v>0</v>
      </c>
    </row>
    <row r="38" spans="1:20" x14ac:dyDescent="0.2">
      <c r="A38" s="23">
        <v>10</v>
      </c>
      <c r="B38" s="23">
        <v>1920</v>
      </c>
      <c r="C38" s="32" t="s">
        <v>44</v>
      </c>
      <c r="D38" s="110">
        <v>4155215.4299999997</v>
      </c>
      <c r="E38" s="98">
        <v>3965253.1199999996</v>
      </c>
      <c r="F38" s="110">
        <v>1077440</v>
      </c>
      <c r="G38" s="98">
        <v>1077440</v>
      </c>
      <c r="H38" s="25">
        <v>0</v>
      </c>
      <c r="I38" s="111">
        <v>5232655.43</v>
      </c>
      <c r="J38" s="99">
        <f t="shared" si="0"/>
        <v>5042693.1199999992</v>
      </c>
      <c r="K38" s="27"/>
      <c r="L38" s="110">
        <v>-1204763.08</v>
      </c>
      <c r="M38" s="98">
        <f>+'App.2-BA_FA Cont 2014'!V38</f>
        <v>-1127246.28</v>
      </c>
      <c r="N38" s="110">
        <v>-1216913.74</v>
      </c>
      <c r="O38" s="98">
        <v>-1216913.74</v>
      </c>
      <c r="P38" s="25">
        <v>0</v>
      </c>
      <c r="Q38" s="110">
        <v>-2421676.8200000003</v>
      </c>
      <c r="R38" s="98">
        <f t="shared" si="1"/>
        <v>-2344160.02</v>
      </c>
      <c r="S38" s="26">
        <v>2810978.6099999994</v>
      </c>
      <c r="T38" s="99">
        <f t="shared" si="2"/>
        <v>2698533.0999999992</v>
      </c>
    </row>
    <row r="39" spans="1:20" ht="25.5" x14ac:dyDescent="0.2">
      <c r="A39" s="23">
        <v>45</v>
      </c>
      <c r="B39" s="33">
        <v>1920</v>
      </c>
      <c r="C39" s="24" t="s">
        <v>45</v>
      </c>
      <c r="D39" s="110">
        <v>1044177.4299999999</v>
      </c>
      <c r="E39" s="98">
        <v>1131024.92</v>
      </c>
      <c r="F39" s="110">
        <v>20232</v>
      </c>
      <c r="G39" s="98">
        <v>20232</v>
      </c>
      <c r="H39" s="25">
        <v>0</v>
      </c>
      <c r="I39" s="111">
        <v>1064409.43</v>
      </c>
      <c r="J39" s="99">
        <f t="shared" si="0"/>
        <v>1151256.92</v>
      </c>
      <c r="K39" s="27"/>
      <c r="L39" s="110">
        <v>-148732.14000000001</v>
      </c>
      <c r="M39" s="98">
        <f>+'App.2-BA_FA Cont 2014'!V39</f>
        <v>-221164.81</v>
      </c>
      <c r="N39" s="110">
        <v>-257792.55000000002</v>
      </c>
      <c r="O39" s="98">
        <v>-257792.55000000002</v>
      </c>
      <c r="P39" s="25">
        <v>0</v>
      </c>
      <c r="Q39" s="110">
        <v>-406524.69000000006</v>
      </c>
      <c r="R39" s="98">
        <f t="shared" si="1"/>
        <v>-478957.36</v>
      </c>
      <c r="S39" s="26">
        <v>657884.73999999987</v>
      </c>
      <c r="T39" s="99">
        <f t="shared" si="2"/>
        <v>672299.55999999994</v>
      </c>
    </row>
    <row r="40" spans="1:20" ht="25.5" x14ac:dyDescent="0.2">
      <c r="A40" s="23">
        <v>45.1</v>
      </c>
      <c r="B40" s="33">
        <v>1920</v>
      </c>
      <c r="C40" s="24" t="s">
        <v>46</v>
      </c>
      <c r="D40" s="110">
        <v>0</v>
      </c>
      <c r="E40" s="98">
        <v>0</v>
      </c>
      <c r="F40" s="110">
        <v>0</v>
      </c>
      <c r="G40" s="98">
        <v>0</v>
      </c>
      <c r="H40" s="25">
        <v>0</v>
      </c>
      <c r="I40" s="111">
        <v>0</v>
      </c>
      <c r="J40" s="99">
        <f t="shared" si="0"/>
        <v>0</v>
      </c>
      <c r="K40" s="27"/>
      <c r="L40" s="110">
        <v>0</v>
      </c>
      <c r="M40" s="98">
        <f>+'App.2-BA_FA Cont 2014'!V40</f>
        <v>0</v>
      </c>
      <c r="N40" s="110">
        <v>0</v>
      </c>
      <c r="O40" s="98">
        <v>0</v>
      </c>
      <c r="P40" s="25">
        <v>0</v>
      </c>
      <c r="Q40" s="110">
        <v>0</v>
      </c>
      <c r="R40" s="98">
        <f t="shared" si="1"/>
        <v>0</v>
      </c>
      <c r="S40" s="26">
        <v>0</v>
      </c>
      <c r="T40" s="99">
        <f t="shared" si="2"/>
        <v>0</v>
      </c>
    </row>
    <row r="41" spans="1:20" x14ac:dyDescent="0.2">
      <c r="A41" s="23">
        <v>10</v>
      </c>
      <c r="B41" s="23">
        <v>1930</v>
      </c>
      <c r="C41" s="32" t="s">
        <v>47</v>
      </c>
      <c r="D41" s="110">
        <v>11379393.240000006</v>
      </c>
      <c r="E41" s="98">
        <v>11147460.790000005</v>
      </c>
      <c r="F41" s="110">
        <v>1464507</v>
      </c>
      <c r="G41" s="98">
        <v>1464507</v>
      </c>
      <c r="H41" s="25">
        <v>-48184</v>
      </c>
      <c r="I41" s="111">
        <v>12795716.240000006</v>
      </c>
      <c r="J41" s="99">
        <f t="shared" si="0"/>
        <v>12563783.790000005</v>
      </c>
      <c r="K41" s="27"/>
      <c r="L41" s="110">
        <v>-1452031.76</v>
      </c>
      <c r="M41" s="98">
        <f>+'App.2-BA_FA Cont 2014'!V41</f>
        <v>-1097832.79</v>
      </c>
      <c r="N41" s="110">
        <v>-1255179.58</v>
      </c>
      <c r="O41" s="98">
        <v>-1255179.58</v>
      </c>
      <c r="P41" s="25">
        <v>38009</v>
      </c>
      <c r="Q41" s="110">
        <v>-2669202.34</v>
      </c>
      <c r="R41" s="98">
        <f t="shared" si="1"/>
        <v>-2315003.37</v>
      </c>
      <c r="S41" s="26">
        <v>10126513.900000006</v>
      </c>
      <c r="T41" s="99">
        <f t="shared" si="2"/>
        <v>10248780.420000006</v>
      </c>
    </row>
    <row r="42" spans="1:20" x14ac:dyDescent="0.2">
      <c r="A42" s="23">
        <v>8</v>
      </c>
      <c r="B42" s="23">
        <v>1935</v>
      </c>
      <c r="C42" s="32" t="s">
        <v>48</v>
      </c>
      <c r="D42" s="110">
        <v>752028.55</v>
      </c>
      <c r="E42" s="98">
        <v>759155.78000000014</v>
      </c>
      <c r="F42" s="110">
        <v>72821</v>
      </c>
      <c r="G42" s="98">
        <v>72821</v>
      </c>
      <c r="H42" s="25">
        <v>0</v>
      </c>
      <c r="I42" s="111">
        <v>824849.55</v>
      </c>
      <c r="J42" s="99">
        <f t="shared" si="0"/>
        <v>831976.78000000014</v>
      </c>
      <c r="K42" s="27"/>
      <c r="L42" s="110">
        <v>-80903.66</v>
      </c>
      <c r="M42" s="98">
        <f>+'App.2-BA_FA Cont 2014'!V42</f>
        <v>-64345.19</v>
      </c>
      <c r="N42" s="110">
        <v>-62129.560000000005</v>
      </c>
      <c r="O42" s="98">
        <v>-62129.560000000005</v>
      </c>
      <c r="P42" s="25">
        <v>0</v>
      </c>
      <c r="Q42" s="110">
        <v>-143033.22</v>
      </c>
      <c r="R42" s="98">
        <f t="shared" si="1"/>
        <v>-126474.75</v>
      </c>
      <c r="S42" s="26">
        <v>681816.33000000007</v>
      </c>
      <c r="T42" s="99">
        <f t="shared" si="2"/>
        <v>705502.03000000014</v>
      </c>
    </row>
    <row r="43" spans="1:20" x14ac:dyDescent="0.2">
      <c r="A43" s="23">
        <v>8</v>
      </c>
      <c r="B43" s="23">
        <v>1940</v>
      </c>
      <c r="C43" s="32" t="s">
        <v>49</v>
      </c>
      <c r="D43" s="110">
        <v>3268070.7105892403</v>
      </c>
      <c r="E43" s="98">
        <v>3255184.1305892402</v>
      </c>
      <c r="F43" s="110">
        <v>513134</v>
      </c>
      <c r="G43" s="98">
        <v>513134</v>
      </c>
      <c r="H43" s="25">
        <v>0</v>
      </c>
      <c r="I43" s="111">
        <v>3781204.7105892403</v>
      </c>
      <c r="J43" s="99">
        <f t="shared" si="0"/>
        <v>3768318.1305892402</v>
      </c>
      <c r="K43" s="27"/>
      <c r="L43" s="110">
        <v>-680995.49999999988</v>
      </c>
      <c r="M43" s="98">
        <f>+'App.2-BA_FA Cont 2014'!V43</f>
        <v>-659225.39999999991</v>
      </c>
      <c r="N43" s="110">
        <v>-664267.53000000014</v>
      </c>
      <c r="O43" s="98">
        <v>-664267.53000000014</v>
      </c>
      <c r="P43" s="25">
        <v>0</v>
      </c>
      <c r="Q43" s="110">
        <v>-1345263.03</v>
      </c>
      <c r="R43" s="98">
        <f t="shared" si="1"/>
        <v>-1323492.9300000002</v>
      </c>
      <c r="S43" s="26">
        <v>2435941.68058924</v>
      </c>
      <c r="T43" s="99">
        <f t="shared" si="2"/>
        <v>2444825.2005892401</v>
      </c>
    </row>
    <row r="44" spans="1:20" x14ac:dyDescent="0.2">
      <c r="A44" s="23">
        <v>8</v>
      </c>
      <c r="B44" s="23">
        <v>1945</v>
      </c>
      <c r="C44" s="32" t="s">
        <v>50</v>
      </c>
      <c r="D44" s="110">
        <v>228830.19000000003</v>
      </c>
      <c r="E44" s="98">
        <v>228829.79000000004</v>
      </c>
      <c r="F44" s="110">
        <v>89</v>
      </c>
      <c r="G44" s="98">
        <v>89</v>
      </c>
      <c r="H44" s="25">
        <v>0</v>
      </c>
      <c r="I44" s="111">
        <v>228919.19000000003</v>
      </c>
      <c r="J44" s="99">
        <f t="shared" si="0"/>
        <v>228918.79000000004</v>
      </c>
      <c r="K44" s="27"/>
      <c r="L44" s="110">
        <v>-30163.140000000007</v>
      </c>
      <c r="M44" s="98">
        <f>+'App.2-BA_FA Cont 2014'!V44</f>
        <v>-30891.22</v>
      </c>
      <c r="N44" s="110">
        <v>-30318.920000000002</v>
      </c>
      <c r="O44" s="98">
        <v>-30318.920000000002</v>
      </c>
      <c r="P44" s="25">
        <v>0</v>
      </c>
      <c r="Q44" s="110">
        <v>-60482.060000000012</v>
      </c>
      <c r="R44" s="98">
        <f t="shared" si="1"/>
        <v>-61210.14</v>
      </c>
      <c r="S44" s="26">
        <v>168437.13</v>
      </c>
      <c r="T44" s="99">
        <f t="shared" si="2"/>
        <v>167708.65000000002</v>
      </c>
    </row>
    <row r="45" spans="1:20" x14ac:dyDescent="0.2">
      <c r="A45" s="23">
        <v>8</v>
      </c>
      <c r="B45" s="23">
        <v>1950</v>
      </c>
      <c r="C45" s="32" t="s">
        <v>51</v>
      </c>
      <c r="D45" s="110">
        <v>0</v>
      </c>
      <c r="E45" s="98">
        <v>0</v>
      </c>
      <c r="F45" s="110">
        <v>0</v>
      </c>
      <c r="G45" s="98">
        <v>0</v>
      </c>
      <c r="H45" s="25">
        <v>0</v>
      </c>
      <c r="I45" s="111">
        <v>0</v>
      </c>
      <c r="J45" s="99">
        <f t="shared" si="0"/>
        <v>0</v>
      </c>
      <c r="K45" s="27"/>
      <c r="L45" s="110">
        <v>0</v>
      </c>
      <c r="M45" s="98">
        <f>+'App.2-BA_FA Cont 2014'!V45</f>
        <v>0</v>
      </c>
      <c r="N45" s="110">
        <v>0</v>
      </c>
      <c r="O45" s="98">
        <v>0</v>
      </c>
      <c r="P45" s="25">
        <v>0</v>
      </c>
      <c r="Q45" s="110">
        <v>0</v>
      </c>
      <c r="R45" s="98">
        <f t="shared" si="1"/>
        <v>0</v>
      </c>
      <c r="S45" s="26">
        <v>0</v>
      </c>
      <c r="T45" s="99">
        <f t="shared" si="2"/>
        <v>0</v>
      </c>
    </row>
    <row r="46" spans="1:20" x14ac:dyDescent="0.2">
      <c r="A46" s="23">
        <v>8</v>
      </c>
      <c r="B46" s="23">
        <v>1955</v>
      </c>
      <c r="C46" s="32" t="s">
        <v>52</v>
      </c>
      <c r="D46" s="110">
        <v>1496618.5900000003</v>
      </c>
      <c r="E46" s="98">
        <v>1572828.3300000003</v>
      </c>
      <c r="F46" s="110">
        <v>234645</v>
      </c>
      <c r="G46" s="98">
        <v>234645</v>
      </c>
      <c r="H46" s="25">
        <v>0</v>
      </c>
      <c r="I46" s="111">
        <v>1731263.5900000003</v>
      </c>
      <c r="J46" s="99">
        <f t="shared" si="0"/>
        <v>1807473.3300000003</v>
      </c>
      <c r="K46" s="27"/>
      <c r="L46" s="110">
        <v>-151451.62000000002</v>
      </c>
      <c r="M46" s="98">
        <f>+'App.2-BA_FA Cont 2014'!V46</f>
        <v>-213561.16</v>
      </c>
      <c r="N46" s="110">
        <v>-238550.68</v>
      </c>
      <c r="O46" s="98">
        <v>-238550.68</v>
      </c>
      <c r="P46" s="25">
        <v>0</v>
      </c>
      <c r="Q46" s="110">
        <v>-390002.30000000005</v>
      </c>
      <c r="R46" s="98">
        <f t="shared" si="1"/>
        <v>-452111.83999999997</v>
      </c>
      <c r="S46" s="26">
        <v>1341261.2900000003</v>
      </c>
      <c r="T46" s="99">
        <f t="shared" si="2"/>
        <v>1355361.4900000002</v>
      </c>
    </row>
    <row r="47" spans="1:20" x14ac:dyDescent="0.2">
      <c r="A47" s="35">
        <v>8</v>
      </c>
      <c r="B47" s="35">
        <v>1955</v>
      </c>
      <c r="C47" s="36" t="s">
        <v>53</v>
      </c>
      <c r="D47" s="110">
        <v>0</v>
      </c>
      <c r="E47" s="98">
        <v>0</v>
      </c>
      <c r="F47" s="110">
        <v>0</v>
      </c>
      <c r="G47" s="98">
        <v>0</v>
      </c>
      <c r="H47" s="25">
        <v>0</v>
      </c>
      <c r="I47" s="111">
        <v>0</v>
      </c>
      <c r="J47" s="99">
        <f t="shared" si="0"/>
        <v>0</v>
      </c>
      <c r="K47" s="27"/>
      <c r="L47" s="110">
        <v>0</v>
      </c>
      <c r="M47" s="98">
        <f>+'App.2-BA_FA Cont 2014'!V47</f>
        <v>0</v>
      </c>
      <c r="N47" s="110">
        <v>0</v>
      </c>
      <c r="O47" s="98">
        <v>0</v>
      </c>
      <c r="P47" s="25">
        <v>0</v>
      </c>
      <c r="Q47" s="110">
        <v>0</v>
      </c>
      <c r="R47" s="98">
        <f t="shared" si="1"/>
        <v>0</v>
      </c>
      <c r="S47" s="26">
        <v>0</v>
      </c>
      <c r="T47" s="99">
        <f t="shared" si="2"/>
        <v>0</v>
      </c>
    </row>
    <row r="48" spans="1:20" x14ac:dyDescent="0.2">
      <c r="A48" s="33">
        <v>8</v>
      </c>
      <c r="B48" s="33">
        <v>1960</v>
      </c>
      <c r="C48" s="24" t="s">
        <v>54</v>
      </c>
      <c r="D48" s="110">
        <v>229253.10778027962</v>
      </c>
      <c r="E48" s="98">
        <v>232383.29778027962</v>
      </c>
      <c r="F48" s="110">
        <v>0</v>
      </c>
      <c r="G48" s="98">
        <v>0</v>
      </c>
      <c r="H48" s="25">
        <v>0</v>
      </c>
      <c r="I48" s="111">
        <v>229253.10778027962</v>
      </c>
      <c r="J48" s="99">
        <f t="shared" si="0"/>
        <v>232383.29778027962</v>
      </c>
      <c r="K48" s="27"/>
      <c r="L48" s="110">
        <v>-33856.050000000003</v>
      </c>
      <c r="M48" s="98">
        <f>+'App.2-BA_FA Cont 2014'!V48</f>
        <v>-35409.83</v>
      </c>
      <c r="N48" s="110">
        <v>-35188.47</v>
      </c>
      <c r="O48" s="98">
        <v>247782.25999999992</v>
      </c>
      <c r="P48" s="25">
        <v>0</v>
      </c>
      <c r="Q48" s="110">
        <v>-69044.52</v>
      </c>
      <c r="R48" s="98">
        <f t="shared" si="1"/>
        <v>212372.42999999993</v>
      </c>
      <c r="S48" s="26">
        <v>160208.58778027963</v>
      </c>
      <c r="T48" s="99">
        <f t="shared" si="2"/>
        <v>444755.72778027959</v>
      </c>
    </row>
    <row r="49" spans="1:20" ht="25.5" x14ac:dyDescent="0.2">
      <c r="A49" s="1">
        <v>47</v>
      </c>
      <c r="B49" s="33">
        <v>1970</v>
      </c>
      <c r="C49" s="32" t="s">
        <v>55</v>
      </c>
      <c r="D49" s="110">
        <v>134245.07000000007</v>
      </c>
      <c r="E49" s="98">
        <v>134245.07000000007</v>
      </c>
      <c r="F49" s="110">
        <v>0</v>
      </c>
      <c r="G49" s="98">
        <v>0</v>
      </c>
      <c r="H49" s="25">
        <v>0</v>
      </c>
      <c r="I49" s="111">
        <v>134245.07000000007</v>
      </c>
      <c r="J49" s="99">
        <f t="shared" si="0"/>
        <v>134245.07000000007</v>
      </c>
      <c r="K49" s="27"/>
      <c r="L49" s="110">
        <v>-52405.73</v>
      </c>
      <c r="M49" s="98">
        <f>+'App.2-BA_FA Cont 2014'!V49</f>
        <v>-52425.75</v>
      </c>
      <c r="N49" s="110">
        <v>-52425.759999999995</v>
      </c>
      <c r="O49" s="98">
        <v>-52425.759999999995</v>
      </c>
      <c r="P49" s="25">
        <v>0</v>
      </c>
      <c r="Q49" s="110">
        <v>-104831.48999999999</v>
      </c>
      <c r="R49" s="98">
        <f t="shared" si="1"/>
        <v>-104851.51</v>
      </c>
      <c r="S49" s="26">
        <v>29413.580000000075</v>
      </c>
      <c r="T49" s="99">
        <f t="shared" si="2"/>
        <v>29393.56000000007</v>
      </c>
    </row>
    <row r="50" spans="1:20" ht="25.5" x14ac:dyDescent="0.2">
      <c r="A50" s="23">
        <v>47</v>
      </c>
      <c r="B50" s="23">
        <v>1975</v>
      </c>
      <c r="C50" s="32" t="s">
        <v>56</v>
      </c>
      <c r="D50" s="110">
        <v>17974.330000000002</v>
      </c>
      <c r="E50" s="98">
        <v>17974.330000000002</v>
      </c>
      <c r="F50" s="110">
        <v>0</v>
      </c>
      <c r="G50" s="98">
        <v>0</v>
      </c>
      <c r="H50" s="25">
        <v>0</v>
      </c>
      <c r="I50" s="111">
        <v>17974.330000000002</v>
      </c>
      <c r="J50" s="99">
        <f t="shared" si="0"/>
        <v>17974.330000000002</v>
      </c>
      <c r="K50" s="27"/>
      <c r="L50" s="110">
        <v>-7188.6699999999992</v>
      </c>
      <c r="M50" s="98">
        <f>+'App.2-BA_FA Cont 2014'!V50</f>
        <v>-7193.67</v>
      </c>
      <c r="N50" s="110">
        <v>-7193.68</v>
      </c>
      <c r="O50" s="98">
        <v>-7193.68</v>
      </c>
      <c r="P50" s="25">
        <v>0</v>
      </c>
      <c r="Q50" s="110">
        <v>-14382.349999999999</v>
      </c>
      <c r="R50" s="98">
        <f t="shared" si="1"/>
        <v>-14387.35</v>
      </c>
      <c r="S50" s="26">
        <v>3591.9800000000032</v>
      </c>
      <c r="T50" s="99">
        <f t="shared" si="2"/>
        <v>3586.9800000000014</v>
      </c>
    </row>
    <row r="51" spans="1:20" x14ac:dyDescent="0.2">
      <c r="A51" s="23">
        <v>47</v>
      </c>
      <c r="B51" s="23">
        <v>1980</v>
      </c>
      <c r="C51" s="32" t="s">
        <v>57</v>
      </c>
      <c r="D51" s="110">
        <v>6258009.2819506619</v>
      </c>
      <c r="E51" s="98">
        <v>6205180.7219506614</v>
      </c>
      <c r="F51" s="110">
        <v>513106.04000000004</v>
      </c>
      <c r="G51" s="98">
        <v>513106.04000000004</v>
      </c>
      <c r="H51" s="25">
        <v>0</v>
      </c>
      <c r="I51" s="111">
        <v>6771115.3219506619</v>
      </c>
      <c r="J51" s="99">
        <f t="shared" si="0"/>
        <v>6718286.7619506614</v>
      </c>
      <c r="K51" s="27"/>
      <c r="L51" s="110">
        <v>-724299.87</v>
      </c>
      <c r="M51" s="98">
        <f>+'App.2-BA_FA Cont 2014'!V51</f>
        <v>-718999.44</v>
      </c>
      <c r="N51" s="110">
        <v>-788096.67999999993</v>
      </c>
      <c r="O51" s="98">
        <v>-757314.42999999993</v>
      </c>
      <c r="P51" s="25">
        <v>0</v>
      </c>
      <c r="Q51" s="110">
        <v>-1512396.5499999998</v>
      </c>
      <c r="R51" s="98">
        <f t="shared" si="1"/>
        <v>-1476313.8699999999</v>
      </c>
      <c r="S51" s="26">
        <v>5258718.7719506621</v>
      </c>
      <c r="T51" s="99">
        <f t="shared" si="2"/>
        <v>5241972.8919506613</v>
      </c>
    </row>
    <row r="52" spans="1:20" x14ac:dyDescent="0.2">
      <c r="A52" s="23">
        <v>47</v>
      </c>
      <c r="B52" s="23">
        <v>1985</v>
      </c>
      <c r="C52" s="32" t="s">
        <v>58</v>
      </c>
      <c r="D52" s="110">
        <v>0</v>
      </c>
      <c r="E52" s="98">
        <v>0</v>
      </c>
      <c r="F52" s="110">
        <v>0</v>
      </c>
      <c r="G52" s="98">
        <v>0</v>
      </c>
      <c r="H52" s="25">
        <v>0</v>
      </c>
      <c r="I52" s="111">
        <v>0</v>
      </c>
      <c r="J52" s="99">
        <f t="shared" si="0"/>
        <v>0</v>
      </c>
      <c r="K52" s="27"/>
      <c r="L52" s="110">
        <v>0</v>
      </c>
      <c r="M52" s="98">
        <f>+'App.2-BA_FA Cont 2014'!V52</f>
        <v>0</v>
      </c>
      <c r="N52" s="110">
        <v>0</v>
      </c>
      <c r="O52" s="98">
        <v>0</v>
      </c>
      <c r="P52" s="25">
        <v>0</v>
      </c>
      <c r="Q52" s="110">
        <v>0</v>
      </c>
      <c r="R52" s="98">
        <f t="shared" si="1"/>
        <v>0</v>
      </c>
      <c r="S52" s="26">
        <v>0</v>
      </c>
      <c r="T52" s="99">
        <f t="shared" si="2"/>
        <v>0</v>
      </c>
    </row>
    <row r="53" spans="1:20" x14ac:dyDescent="0.2">
      <c r="A53" s="1">
        <v>47</v>
      </c>
      <c r="B53" s="23">
        <v>1990</v>
      </c>
      <c r="C53" s="37" t="s">
        <v>59</v>
      </c>
      <c r="D53" s="110">
        <v>0</v>
      </c>
      <c r="E53" s="98">
        <v>0</v>
      </c>
      <c r="F53" s="110">
        <v>0</v>
      </c>
      <c r="G53" s="98">
        <v>0</v>
      </c>
      <c r="H53" s="25">
        <v>0</v>
      </c>
      <c r="I53" s="111">
        <v>0</v>
      </c>
      <c r="J53" s="99">
        <f t="shared" si="0"/>
        <v>0</v>
      </c>
      <c r="K53" s="27"/>
      <c r="L53" s="110">
        <v>0</v>
      </c>
      <c r="M53" s="98">
        <f>+'App.2-BA_FA Cont 2014'!V53</f>
        <v>0</v>
      </c>
      <c r="N53" s="110">
        <v>0</v>
      </c>
      <c r="O53" s="98">
        <v>0</v>
      </c>
      <c r="P53" s="25">
        <v>0</v>
      </c>
      <c r="Q53" s="110">
        <v>0</v>
      </c>
      <c r="R53" s="98">
        <f t="shared" si="1"/>
        <v>0</v>
      </c>
      <c r="S53" s="26">
        <v>0</v>
      </c>
      <c r="T53" s="99">
        <f t="shared" si="2"/>
        <v>0</v>
      </c>
    </row>
    <row r="54" spans="1:20" x14ac:dyDescent="0.2">
      <c r="A54" s="23">
        <v>47</v>
      </c>
      <c r="B54" s="23">
        <v>1995</v>
      </c>
      <c r="C54" s="32" t="s">
        <v>60</v>
      </c>
      <c r="D54" s="110">
        <v>0</v>
      </c>
      <c r="E54" s="98">
        <v>0</v>
      </c>
      <c r="F54" s="110">
        <v>0</v>
      </c>
      <c r="G54" s="98">
        <v>0</v>
      </c>
      <c r="H54" s="25">
        <v>0</v>
      </c>
      <c r="I54" s="111">
        <v>0</v>
      </c>
      <c r="J54" s="99">
        <f t="shared" si="0"/>
        <v>0</v>
      </c>
      <c r="K54" s="27"/>
      <c r="L54" s="110">
        <v>0</v>
      </c>
      <c r="M54" s="98">
        <f>+'App.2-BA_FA Cont 2014'!V54</f>
        <v>0</v>
      </c>
      <c r="N54" s="110">
        <v>0</v>
      </c>
      <c r="O54" s="98">
        <v>0</v>
      </c>
      <c r="P54" s="25">
        <v>0</v>
      </c>
      <c r="Q54" s="110">
        <v>0</v>
      </c>
      <c r="R54" s="98">
        <f t="shared" si="1"/>
        <v>0</v>
      </c>
      <c r="S54" s="26">
        <v>0</v>
      </c>
      <c r="T54" s="99">
        <f t="shared" si="2"/>
        <v>0</v>
      </c>
    </row>
    <row r="55" spans="1:20" x14ac:dyDescent="0.2">
      <c r="A55" s="23">
        <v>47</v>
      </c>
      <c r="B55" s="23">
        <v>2440</v>
      </c>
      <c r="C55" s="32" t="s">
        <v>61</v>
      </c>
      <c r="D55" s="110">
        <v>-20143564.860000003</v>
      </c>
      <c r="E55" s="98">
        <v>-23624645.099999998</v>
      </c>
      <c r="F55" s="110">
        <v>-25432188</v>
      </c>
      <c r="G55" s="98">
        <v>-21874290</v>
      </c>
      <c r="H55" s="25">
        <v>0</v>
      </c>
      <c r="I55" s="111">
        <v>-45575752.859999999</v>
      </c>
      <c r="J55" s="99">
        <f t="shared" si="0"/>
        <v>-45498935.099999994</v>
      </c>
      <c r="K55" s="27"/>
      <c r="L55" s="110">
        <v>2537164.7800000003</v>
      </c>
      <c r="M55" s="98">
        <f>+'App.2-BA_FA Cont 2014'!V55</f>
        <v>318160.64999999997</v>
      </c>
      <c r="N55" s="110">
        <v>6833629.2999999998</v>
      </c>
      <c r="O55" s="98">
        <v>1035122.5600000002</v>
      </c>
      <c r="P55" s="25">
        <v>0</v>
      </c>
      <c r="Q55" s="110">
        <v>9370794.0800000001</v>
      </c>
      <c r="R55" s="98">
        <f t="shared" si="1"/>
        <v>1353283.2100000002</v>
      </c>
      <c r="S55" s="26">
        <v>-36204958.780000001</v>
      </c>
      <c r="T55" s="99">
        <f t="shared" si="2"/>
        <v>-44145651.889999993</v>
      </c>
    </row>
    <row r="56" spans="1:20" x14ac:dyDescent="0.2">
      <c r="A56" s="38"/>
      <c r="B56" s="38">
        <v>1609</v>
      </c>
      <c r="C56" s="39" t="s">
        <v>62</v>
      </c>
      <c r="D56" s="110">
        <v>9986806.5099999998</v>
      </c>
      <c r="E56" s="98">
        <v>2914856.62</v>
      </c>
      <c r="F56" s="110">
        <v>17352847.050000001</v>
      </c>
      <c r="G56" s="98">
        <v>17352847.050000001</v>
      </c>
      <c r="H56" s="25">
        <v>0</v>
      </c>
      <c r="I56" s="111">
        <f>SUM(D56:H56)</f>
        <v>47607357.230000004</v>
      </c>
      <c r="J56" s="99">
        <f t="shared" si="0"/>
        <v>20267703.670000002</v>
      </c>
      <c r="K56" s="27"/>
      <c r="L56" s="110">
        <v>-120564.54</v>
      </c>
      <c r="M56" s="98">
        <f>+'App.2-BA_FA Cont 2014'!V56</f>
        <v>-71858.09</v>
      </c>
      <c r="N56" s="110">
        <v>-492095.60259259259</v>
      </c>
      <c r="O56" s="98">
        <v>-492095.60259259259</v>
      </c>
      <c r="P56" s="25">
        <v>0</v>
      </c>
      <c r="Q56" s="110">
        <v>-612660.14259259263</v>
      </c>
      <c r="R56" s="98">
        <f t="shared" si="1"/>
        <v>-563953.69259259256</v>
      </c>
      <c r="S56" s="26">
        <v>26726993.417407408</v>
      </c>
      <c r="T56" s="99">
        <f t="shared" si="2"/>
        <v>19703749.977407411</v>
      </c>
    </row>
    <row r="57" spans="1:20" x14ac:dyDescent="0.2">
      <c r="A57" s="38"/>
      <c r="B57" s="38"/>
      <c r="C57" s="41" t="s">
        <v>63</v>
      </c>
      <c r="D57" s="42">
        <f t="shared" ref="D57:J57" si="3">SUM(D17:D56)</f>
        <v>728872825.08955193</v>
      </c>
      <c r="E57" s="72">
        <f t="shared" si="3"/>
        <v>721226240.22955191</v>
      </c>
      <c r="F57" s="42">
        <f t="shared" si="3"/>
        <v>106900076.82000001</v>
      </c>
      <c r="G57" s="72">
        <f t="shared" ref="G57" si="4">SUM(G17:G56)</f>
        <v>110457974.82000001</v>
      </c>
      <c r="H57" s="42">
        <f t="shared" si="3"/>
        <v>-1763053</v>
      </c>
      <c r="I57" s="42">
        <f t="shared" si="3"/>
        <v>854277552.57955194</v>
      </c>
      <c r="J57" s="72">
        <f t="shared" si="3"/>
        <v>829921162.04955173</v>
      </c>
      <c r="K57" s="42"/>
      <c r="L57" s="42">
        <f t="shared" ref="L57:R57" si="5">SUM(L17:L56)</f>
        <v>-35919317.789999977</v>
      </c>
      <c r="M57" s="72">
        <f t="shared" si="5"/>
        <v>-33360759.580000002</v>
      </c>
      <c r="N57" s="42">
        <f t="shared" si="5"/>
        <v>-38557773.0425926</v>
      </c>
      <c r="O57" s="72">
        <f t="shared" si="5"/>
        <v>-38416273.299762644</v>
      </c>
      <c r="P57" s="42">
        <f t="shared" si="5"/>
        <v>1013053</v>
      </c>
      <c r="Q57" s="42">
        <f t="shared" si="5"/>
        <v>-73464037.832592577</v>
      </c>
      <c r="R57" s="72">
        <f t="shared" si="5"/>
        <v>-70763979.879762664</v>
      </c>
      <c r="S57" s="42">
        <f>SUM(S17:S56)</f>
        <v>760545811.07695949</v>
      </c>
      <c r="T57" s="72">
        <f>SUM(T17:T56)</f>
        <v>759157182.16978896</v>
      </c>
    </row>
    <row r="58" spans="1:20" ht="37.5" x14ac:dyDescent="0.25">
      <c r="A58" s="38"/>
      <c r="B58" s="38"/>
      <c r="C58" s="43" t="s">
        <v>64</v>
      </c>
      <c r="D58" s="86"/>
      <c r="E58" s="89"/>
      <c r="F58" s="86"/>
      <c r="G58" s="89"/>
      <c r="H58" s="49"/>
      <c r="I58" s="108">
        <f>D58+F58+H58</f>
        <v>0</v>
      </c>
      <c r="J58" s="62">
        <f>E58+H58+I58</f>
        <v>0</v>
      </c>
      <c r="K58" s="3"/>
      <c r="L58" s="113"/>
      <c r="M58" s="89"/>
      <c r="N58" s="107"/>
      <c r="O58" s="49"/>
      <c r="P58" s="49"/>
      <c r="Q58" s="114">
        <f>L58+N58+P58</f>
        <v>0</v>
      </c>
      <c r="R58" s="90"/>
      <c r="S58" s="115">
        <f>I58+Q58</f>
        <v>0</v>
      </c>
      <c r="T58" s="62">
        <f>N58+Q58+S58</f>
        <v>0</v>
      </c>
    </row>
    <row r="59" spans="1:20" ht="25.5" x14ac:dyDescent="0.25">
      <c r="A59" s="38"/>
      <c r="B59" s="38"/>
      <c r="C59" s="48" t="s">
        <v>65</v>
      </c>
      <c r="D59" s="86"/>
      <c r="E59" s="89"/>
      <c r="F59" s="86"/>
      <c r="G59" s="89"/>
      <c r="H59" s="49"/>
      <c r="I59" s="108">
        <f>D59+F59+H59</f>
        <v>0</v>
      </c>
      <c r="J59" s="62">
        <f>E59+H59+I59</f>
        <v>0</v>
      </c>
      <c r="K59" s="3"/>
      <c r="L59" s="113"/>
      <c r="M59" s="89"/>
      <c r="N59" s="107"/>
      <c r="O59" s="49"/>
      <c r="P59" s="49"/>
      <c r="Q59" s="114">
        <f>L59+N59+P59</f>
        <v>0</v>
      </c>
      <c r="R59" s="90"/>
      <c r="S59" s="115">
        <f>I59+Q59</f>
        <v>0</v>
      </c>
      <c r="T59" s="62">
        <f>N59+Q59+S59</f>
        <v>0</v>
      </c>
    </row>
    <row r="60" spans="1:20" x14ac:dyDescent="0.2">
      <c r="A60" s="38"/>
      <c r="B60" s="38"/>
      <c r="C60" s="41" t="s">
        <v>66</v>
      </c>
      <c r="D60" s="42">
        <f>SUM(D57:D59)</f>
        <v>728872825.08955193</v>
      </c>
      <c r="E60" s="72">
        <f>SUM(E57:E59)</f>
        <v>721226240.22955191</v>
      </c>
      <c r="F60" s="42">
        <f t="shared" ref="F60:I60" si="6">SUM(F57:F59)</f>
        <v>106900076.82000001</v>
      </c>
      <c r="G60" s="72">
        <f t="shared" ref="G60" si="7">SUM(G57:G59)</f>
        <v>110457974.82000001</v>
      </c>
      <c r="H60" s="42">
        <f t="shared" si="6"/>
        <v>-1763053</v>
      </c>
      <c r="I60" s="42">
        <f t="shared" si="6"/>
        <v>854277552.57955194</v>
      </c>
      <c r="J60" s="72">
        <f>SUM(J57:J59)</f>
        <v>829921162.04955173</v>
      </c>
      <c r="K60" s="42"/>
      <c r="L60" s="42">
        <f t="shared" ref="L60:S60" si="8">SUM(L57:L59)</f>
        <v>-35919317.789999977</v>
      </c>
      <c r="M60" s="72">
        <f t="shared" ref="M60" si="9">SUM(M57:M59)</f>
        <v>-33360759.580000002</v>
      </c>
      <c r="N60" s="42">
        <f t="shared" si="8"/>
        <v>-38557773.0425926</v>
      </c>
      <c r="O60" s="72">
        <f t="shared" ref="O60" si="10">SUM(O57:O59)</f>
        <v>-38416273.299762644</v>
      </c>
      <c r="P60" s="42">
        <f t="shared" si="8"/>
        <v>1013053</v>
      </c>
      <c r="Q60" s="42">
        <f t="shared" si="8"/>
        <v>-73464037.832592577</v>
      </c>
      <c r="R60" s="72">
        <f t="shared" si="8"/>
        <v>-70763979.879762664</v>
      </c>
      <c r="S60" s="42">
        <f t="shared" si="8"/>
        <v>760545811.07695949</v>
      </c>
      <c r="T60" s="72">
        <f>SUM(T57:T59)</f>
        <v>759157182.16978896</v>
      </c>
    </row>
    <row r="61" spans="1:20" ht="15" x14ac:dyDescent="0.25">
      <c r="A61" s="38"/>
      <c r="B61" s="38"/>
      <c r="C61" s="130" t="s">
        <v>67</v>
      </c>
      <c r="D61" s="131"/>
      <c r="E61" s="131"/>
      <c r="F61" s="131"/>
      <c r="G61" s="131"/>
      <c r="H61" s="131"/>
      <c r="I61" s="131"/>
      <c r="J61" s="131"/>
      <c r="K61" s="132"/>
      <c r="L61" s="104"/>
      <c r="M61" s="74"/>
      <c r="N61" s="112"/>
      <c r="O61" s="50"/>
      <c r="P61" s="51"/>
      <c r="Q61" s="51"/>
      <c r="R61" s="52"/>
    </row>
    <row r="62" spans="1:20" ht="15" x14ac:dyDescent="0.25">
      <c r="A62" s="38"/>
      <c r="B62" s="38"/>
      <c r="C62" s="134" t="s">
        <v>111</v>
      </c>
      <c r="D62" s="135"/>
      <c r="E62" s="135"/>
      <c r="F62" s="135"/>
      <c r="G62" s="135"/>
      <c r="H62" s="135"/>
      <c r="I62" s="135"/>
      <c r="J62" s="135"/>
      <c r="K62" s="136"/>
      <c r="L62" s="105"/>
      <c r="M62" s="42">
        <f>N60+M61</f>
        <v>-38557773.0425926</v>
      </c>
      <c r="N62" s="92"/>
      <c r="O62" s="50"/>
      <c r="P62" s="51"/>
      <c r="Q62" s="51"/>
      <c r="R62" s="52"/>
    </row>
    <row r="63" spans="1:20" ht="15" x14ac:dyDescent="0.25">
      <c r="A63" s="83"/>
      <c r="B63" s="83"/>
      <c r="C63" s="134" t="s">
        <v>68</v>
      </c>
      <c r="D63" s="135"/>
      <c r="E63" s="135"/>
      <c r="F63" s="135"/>
      <c r="G63" s="135"/>
      <c r="H63" s="135"/>
      <c r="I63" s="135"/>
      <c r="J63" s="135"/>
      <c r="K63" s="136"/>
      <c r="L63" s="91"/>
      <c r="M63" s="72">
        <f>O60+M61</f>
        <v>-38416273.299762644</v>
      </c>
      <c r="N63" s="92"/>
      <c r="O63" s="50"/>
      <c r="P63" s="51"/>
      <c r="Q63" s="51"/>
      <c r="R63" s="52"/>
    </row>
    <row r="65" spans="1:17" x14ac:dyDescent="0.2">
      <c r="K65" s="53" t="s">
        <v>69</v>
      </c>
      <c r="L65" s="53"/>
      <c r="M65" s="54"/>
      <c r="N65" s="54"/>
    </row>
    <row r="66" spans="1:17" ht="15" x14ac:dyDescent="0.25">
      <c r="A66" s="38">
        <v>10</v>
      </c>
      <c r="B66" s="38"/>
      <c r="C66" s="39" t="s">
        <v>70</v>
      </c>
      <c r="K66" s="54" t="s">
        <v>70</v>
      </c>
      <c r="L66" s="54"/>
      <c r="M66" s="54"/>
      <c r="N66" s="54"/>
      <c r="O66" s="55"/>
    </row>
    <row r="67" spans="1:17" ht="15" x14ac:dyDescent="0.25">
      <c r="A67" s="38">
        <v>8</v>
      </c>
      <c r="B67" s="38"/>
      <c r="C67" s="39" t="s">
        <v>48</v>
      </c>
      <c r="K67" s="54" t="s">
        <v>48</v>
      </c>
      <c r="L67" s="54"/>
      <c r="M67" s="54"/>
      <c r="N67" s="54"/>
      <c r="O67" s="56"/>
    </row>
    <row r="68" spans="1:17" x14ac:dyDescent="0.2">
      <c r="K68" s="103" t="s">
        <v>110</v>
      </c>
      <c r="L68" s="81"/>
      <c r="M68" s="93"/>
      <c r="N68" s="93"/>
      <c r="O68" s="42">
        <f>M62-O66-O67</f>
        <v>-38557773.0425926</v>
      </c>
    </row>
    <row r="69" spans="1:17" x14ac:dyDescent="0.2">
      <c r="K69" s="103" t="s">
        <v>98</v>
      </c>
      <c r="L69" s="79"/>
      <c r="M69" s="80"/>
      <c r="N69" s="80"/>
      <c r="O69" s="72">
        <f>+M63</f>
        <v>-38416273.299762644</v>
      </c>
      <c r="Q69" s="58"/>
    </row>
    <row r="70" spans="1:17" x14ac:dyDescent="0.2">
      <c r="A70" s="59" t="s">
        <v>72</v>
      </c>
      <c r="Q70" s="58"/>
    </row>
    <row r="72" spans="1:17" x14ac:dyDescent="0.2">
      <c r="A72" s="1">
        <v>1</v>
      </c>
      <c r="B72" s="133" t="s">
        <v>73</v>
      </c>
      <c r="C72" s="133"/>
      <c r="D72" s="133"/>
      <c r="E72" s="133"/>
      <c r="F72" s="133"/>
      <c r="G72" s="133"/>
      <c r="H72" s="133"/>
      <c r="I72" s="133"/>
      <c r="J72" s="133"/>
      <c r="K72" s="133"/>
      <c r="L72" s="133"/>
      <c r="M72" s="133"/>
      <c r="N72" s="133"/>
      <c r="O72" s="133"/>
      <c r="P72" s="133"/>
    </row>
    <row r="73" spans="1:17" x14ac:dyDescent="0.2">
      <c r="B73" s="133"/>
      <c r="C73" s="133"/>
      <c r="D73" s="133"/>
      <c r="E73" s="133"/>
      <c r="F73" s="133"/>
      <c r="G73" s="133"/>
      <c r="H73" s="133"/>
      <c r="I73" s="133"/>
      <c r="J73" s="133"/>
      <c r="K73" s="133"/>
      <c r="L73" s="133"/>
      <c r="M73" s="133"/>
      <c r="N73" s="133"/>
      <c r="O73" s="133"/>
      <c r="P73" s="133"/>
    </row>
    <row r="74" spans="1:17" ht="12.75" customHeight="1" x14ac:dyDescent="0.2"/>
    <row r="75" spans="1:17" x14ac:dyDescent="0.2">
      <c r="A75" s="1">
        <v>2</v>
      </c>
      <c r="B75" s="123" t="s">
        <v>74</v>
      </c>
      <c r="C75" s="123"/>
      <c r="D75" s="123"/>
      <c r="E75" s="123"/>
      <c r="F75" s="123"/>
      <c r="G75" s="123"/>
      <c r="H75" s="123"/>
      <c r="I75" s="123"/>
      <c r="J75" s="123"/>
      <c r="K75" s="123"/>
      <c r="L75" s="123"/>
      <c r="M75" s="123"/>
      <c r="N75" s="123"/>
      <c r="O75" s="123"/>
      <c r="P75" s="123"/>
    </row>
    <row r="76" spans="1:17" x14ac:dyDescent="0.2">
      <c r="B76" s="123"/>
      <c r="C76" s="123"/>
      <c r="D76" s="123"/>
      <c r="E76" s="123"/>
      <c r="F76" s="123"/>
      <c r="G76" s="123"/>
      <c r="H76" s="123"/>
      <c r="I76" s="123"/>
      <c r="J76" s="123"/>
      <c r="K76" s="123"/>
      <c r="L76" s="123"/>
      <c r="M76" s="123"/>
      <c r="N76" s="123"/>
      <c r="O76" s="123"/>
      <c r="P76" s="123"/>
    </row>
    <row r="78" spans="1:17" x14ac:dyDescent="0.2">
      <c r="A78" s="1">
        <v>3</v>
      </c>
      <c r="B78" s="124" t="s">
        <v>75</v>
      </c>
      <c r="C78" s="124"/>
      <c r="D78" s="124"/>
      <c r="E78" s="124"/>
      <c r="F78" s="124"/>
      <c r="G78" s="124"/>
      <c r="H78" s="124"/>
      <c r="I78" s="124"/>
      <c r="J78" s="124"/>
      <c r="K78" s="124"/>
      <c r="L78" s="124"/>
      <c r="M78" s="124"/>
      <c r="N78" s="124"/>
      <c r="O78" s="124"/>
      <c r="P78" s="124"/>
    </row>
    <row r="80" spans="1:17" x14ac:dyDescent="0.2">
      <c r="A80" s="1">
        <v>4</v>
      </c>
      <c r="B80" s="60" t="s">
        <v>76</v>
      </c>
      <c r="C80" s="10"/>
    </row>
    <row r="82" spans="1:16" x14ac:dyDescent="0.2">
      <c r="A82" s="1">
        <v>5</v>
      </c>
      <c r="B82" s="61" t="s">
        <v>77</v>
      </c>
    </row>
    <row r="84" spans="1:16" x14ac:dyDescent="0.2">
      <c r="A84" s="1">
        <v>6</v>
      </c>
      <c r="B84" s="124" t="s">
        <v>78</v>
      </c>
      <c r="C84" s="124"/>
      <c r="D84" s="124"/>
      <c r="E84" s="124"/>
      <c r="F84" s="124"/>
      <c r="G84" s="124"/>
      <c r="H84" s="124"/>
      <c r="I84" s="124"/>
      <c r="J84" s="124"/>
      <c r="K84" s="124"/>
      <c r="L84" s="124"/>
      <c r="M84" s="124"/>
      <c r="N84" s="124"/>
      <c r="O84" s="124"/>
      <c r="P84" s="124"/>
    </row>
    <row r="85" spans="1:16" x14ac:dyDescent="0.2">
      <c r="B85" s="124"/>
      <c r="C85" s="124"/>
      <c r="D85" s="124"/>
      <c r="E85" s="124"/>
      <c r="F85" s="124"/>
      <c r="G85" s="124"/>
      <c r="H85" s="124"/>
      <c r="I85" s="124"/>
      <c r="J85" s="124"/>
      <c r="K85" s="124"/>
      <c r="L85" s="124"/>
      <c r="M85" s="124"/>
      <c r="N85" s="124"/>
      <c r="O85" s="124"/>
      <c r="P85" s="124"/>
    </row>
  </sheetData>
  <mergeCells count="12">
    <mergeCell ref="B75:P76"/>
    <mergeCell ref="B78:P78"/>
    <mergeCell ref="B84:P85"/>
    <mergeCell ref="P7:P8"/>
    <mergeCell ref="A9:P9"/>
    <mergeCell ref="A10:P10"/>
    <mergeCell ref="C61:K61"/>
    <mergeCell ref="C62:K62"/>
    <mergeCell ref="B72:P73"/>
    <mergeCell ref="D15:I15"/>
    <mergeCell ref="K15:P15"/>
    <mergeCell ref="C63:K63"/>
  </mergeCells>
  <dataValidations disablePrompts="1" count="1">
    <dataValidation type="list" allowBlank="1" showErrorMessage="1" error="Use the following date format when inserting a date:_x000a__x000a_Eg:  &quot;January 1, 2013&quot;" prompt="Use the following format eg: January 1, 2013" sqref="G12">
      <formula1>"CGAAP, MIFRS,USGAAP, ASPE"</formula1>
    </dataValidation>
  </dataValidations>
  <printOptions horizontalCentered="1"/>
  <pageMargins left="0.74803149606299213" right="0.74803149606299213" top="0.74803149606299213" bottom="0.70866141732283472" header="0.51181102362204722" footer="0.51181102362204722"/>
  <pageSetup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N82"/>
  <sheetViews>
    <sheetView showGridLines="0" tabSelected="1" topLeftCell="A40" zoomScale="85" zoomScaleNormal="85" zoomScaleSheetLayoutView="85" workbookViewId="0">
      <selection activeCell="C71" sqref="C71"/>
    </sheetView>
  </sheetViews>
  <sheetFormatPr defaultColWidth="9.140625" defaultRowHeight="12.75" x14ac:dyDescent="0.2"/>
  <cols>
    <col min="1" max="1" width="7.7109375" style="1" customWidth="1"/>
    <col min="2" max="2" width="6.42578125" style="1" customWidth="1"/>
    <col min="3" max="3" width="37.85546875" style="2" customWidth="1"/>
    <col min="4" max="4" width="14.42578125" style="2" customWidth="1"/>
    <col min="5" max="5" width="13.7109375" style="2" customWidth="1"/>
    <col min="6" max="6" width="14" style="2" customWidth="1"/>
    <col min="7" max="7" width="14.140625" style="2" bestFit="1" customWidth="1"/>
    <col min="8" max="8" width="3.42578125" style="3" customWidth="1"/>
    <col min="9" max="9" width="14.28515625" style="2" customWidth="1"/>
    <col min="10" max="10" width="12.5703125" style="2" bestFit="1" customWidth="1"/>
    <col min="11" max="11" width="14.140625" style="2" bestFit="1" customWidth="1"/>
    <col min="12" max="12" width="14.5703125" style="2" bestFit="1" customWidth="1"/>
    <col min="13" max="13" width="19.5703125" style="2" customWidth="1"/>
    <col min="14" max="14" width="12.5703125" style="2" customWidth="1"/>
    <col min="15" max="15" width="14.140625" style="2" bestFit="1" customWidth="1"/>
    <col min="16" max="16" width="14.140625" style="2" customWidth="1"/>
    <col min="17" max="17" width="14.140625" style="2" bestFit="1" customWidth="1"/>
    <col min="18" max="19" width="13.42578125" style="2" bestFit="1" customWidth="1"/>
    <col min="20" max="16384" width="9.140625" style="2"/>
  </cols>
  <sheetData>
    <row r="1" spans="1:13" x14ac:dyDescent="0.2">
      <c r="L1" s="4" t="s">
        <v>0</v>
      </c>
      <c r="M1" s="5" t="str">
        <f>EBNUMBER</f>
        <v>EB-2015-0004</v>
      </c>
    </row>
    <row r="2" spans="1:13" x14ac:dyDescent="0.2">
      <c r="L2" s="4" t="s">
        <v>1</v>
      </c>
      <c r="M2" s="6" t="s">
        <v>2</v>
      </c>
    </row>
    <row r="3" spans="1:13" x14ac:dyDescent="0.2">
      <c r="L3" s="4" t="s">
        <v>3</v>
      </c>
      <c r="M3" s="6">
        <v>2</v>
      </c>
    </row>
    <row r="4" spans="1:13" x14ac:dyDescent="0.2">
      <c r="L4" s="4" t="s">
        <v>4</v>
      </c>
      <c r="M4" s="6">
        <v>1</v>
      </c>
    </row>
    <row r="5" spans="1:13" x14ac:dyDescent="0.2">
      <c r="L5" s="4" t="s">
        <v>5</v>
      </c>
      <c r="M5" s="7" t="s">
        <v>85</v>
      </c>
    </row>
    <row r="6" spans="1:13" ht="9" customHeight="1" x14ac:dyDescent="0.2">
      <c r="L6" s="4"/>
      <c r="M6" s="5"/>
    </row>
    <row r="7" spans="1:13" x14ac:dyDescent="0.2">
      <c r="L7" s="4" t="s">
        <v>7</v>
      </c>
      <c r="M7" s="125" t="s">
        <v>114</v>
      </c>
    </row>
    <row r="8" spans="1:13" ht="20.25" customHeight="1" x14ac:dyDescent="0.2">
      <c r="M8" s="125"/>
    </row>
    <row r="9" spans="1:13" ht="20.25" customHeight="1" x14ac:dyDescent="0.2">
      <c r="A9" s="126" t="s">
        <v>8</v>
      </c>
      <c r="B9" s="126"/>
      <c r="C9" s="126"/>
      <c r="D9" s="126"/>
      <c r="E9" s="126"/>
      <c r="F9" s="126"/>
      <c r="G9" s="126"/>
      <c r="H9" s="126"/>
      <c r="I9" s="126"/>
      <c r="J9" s="126"/>
      <c r="K9" s="126"/>
      <c r="L9" s="126"/>
      <c r="M9" s="126"/>
    </row>
    <row r="10" spans="1:13" ht="18" x14ac:dyDescent="0.2">
      <c r="A10" s="126" t="s">
        <v>9</v>
      </c>
      <c r="B10" s="126"/>
      <c r="C10" s="126"/>
      <c r="D10" s="126"/>
      <c r="E10" s="126"/>
      <c r="F10" s="126"/>
      <c r="G10" s="126"/>
      <c r="H10" s="126"/>
      <c r="I10" s="126"/>
      <c r="J10" s="126"/>
      <c r="K10" s="126"/>
      <c r="L10" s="126"/>
      <c r="M10" s="126"/>
    </row>
    <row r="11" spans="1:13" x14ac:dyDescent="0.2">
      <c r="H11" s="2"/>
    </row>
    <row r="12" spans="1:13" x14ac:dyDescent="0.2">
      <c r="E12" s="8" t="s">
        <v>10</v>
      </c>
      <c r="F12" s="9" t="s">
        <v>11</v>
      </c>
      <c r="H12" s="2"/>
    </row>
    <row r="13" spans="1:13" ht="15" x14ac:dyDescent="0.25">
      <c r="C13" s="10"/>
      <c r="E13" s="8" t="s">
        <v>12</v>
      </c>
      <c r="F13" s="11">
        <v>2016</v>
      </c>
      <c r="G13" s="12"/>
    </row>
    <row r="15" spans="1:13" ht="15" customHeight="1" x14ac:dyDescent="0.2">
      <c r="D15" s="137" t="s">
        <v>13</v>
      </c>
      <c r="E15" s="138"/>
      <c r="F15" s="138"/>
      <c r="G15" s="138"/>
      <c r="H15" s="101"/>
      <c r="I15" s="138" t="s">
        <v>14</v>
      </c>
      <c r="J15" s="138"/>
      <c r="K15" s="138"/>
      <c r="L15" s="138"/>
      <c r="M15" s="138"/>
    </row>
    <row r="16" spans="1:13" ht="25.5" x14ac:dyDescent="0.2">
      <c r="A16" s="16" t="s">
        <v>15</v>
      </c>
      <c r="B16" s="17" t="s">
        <v>16</v>
      </c>
      <c r="C16" s="18" t="s">
        <v>17</v>
      </c>
      <c r="D16" s="16" t="s">
        <v>18</v>
      </c>
      <c r="E16" s="17" t="s">
        <v>19</v>
      </c>
      <c r="F16" s="17" t="s">
        <v>20</v>
      </c>
      <c r="G16" s="16" t="s">
        <v>21</v>
      </c>
      <c r="H16" s="19"/>
      <c r="I16" s="16" t="s">
        <v>18</v>
      </c>
      <c r="J16" s="16" t="s">
        <v>19</v>
      </c>
      <c r="K16" s="16" t="s">
        <v>20</v>
      </c>
      <c r="L16" s="16" t="s">
        <v>21</v>
      </c>
      <c r="M16" s="16" t="s">
        <v>22</v>
      </c>
    </row>
    <row r="17" spans="1:14" ht="25.5" x14ac:dyDescent="0.2">
      <c r="A17" s="23">
        <v>12</v>
      </c>
      <c r="B17" s="23">
        <v>1611</v>
      </c>
      <c r="C17" s="24" t="s">
        <v>23</v>
      </c>
      <c r="D17" s="110">
        <v>48452086.719999999</v>
      </c>
      <c r="E17" s="25">
        <v>5746639</v>
      </c>
      <c r="F17" s="25">
        <v>0</v>
      </c>
      <c r="G17" s="111">
        <f>SUM(D17:F17)</f>
        <v>54198725.719999999</v>
      </c>
      <c r="H17" s="27"/>
      <c r="I17" s="110">
        <v>-12377051.320000002</v>
      </c>
      <c r="J17" s="110">
        <v>-7476010.3399999999</v>
      </c>
      <c r="K17" s="25">
        <v>0</v>
      </c>
      <c r="L17" s="142">
        <f>SUM(I17:K17)</f>
        <v>-19853061.660000004</v>
      </c>
      <c r="M17" s="111">
        <f>+G17+L17</f>
        <v>34345664.059999995</v>
      </c>
    </row>
    <row r="18" spans="1:14" ht="25.5" x14ac:dyDescent="0.2">
      <c r="A18" s="23" t="s">
        <v>24</v>
      </c>
      <c r="B18" s="23">
        <v>1612</v>
      </c>
      <c r="C18" s="24" t="s">
        <v>25</v>
      </c>
      <c r="D18" s="110">
        <v>1837594.18</v>
      </c>
      <c r="E18" s="25">
        <v>60962</v>
      </c>
      <c r="F18" s="25">
        <v>0</v>
      </c>
      <c r="G18" s="111">
        <f t="shared" ref="G18:G58" si="0">SUM(D18:F18)</f>
        <v>1898556.18</v>
      </c>
      <c r="H18" s="27"/>
      <c r="I18" s="110">
        <v>-98378.27</v>
      </c>
      <c r="J18" s="110">
        <v>-50651.729999999996</v>
      </c>
      <c r="K18" s="25">
        <v>0</v>
      </c>
      <c r="L18" s="142">
        <f t="shared" ref="L18:L56" si="1">SUM(I18:K18)</f>
        <v>-149030</v>
      </c>
      <c r="M18" s="111">
        <f t="shared" ref="M18:M58" si="2">+G18+L18</f>
        <v>1749526.18</v>
      </c>
    </row>
    <row r="19" spans="1:14" x14ac:dyDescent="0.2">
      <c r="A19" s="30" t="s">
        <v>26</v>
      </c>
      <c r="B19" s="30">
        <v>1805</v>
      </c>
      <c r="C19" s="31" t="s">
        <v>27</v>
      </c>
      <c r="D19" s="110">
        <v>24989240.069999997</v>
      </c>
      <c r="E19" s="25">
        <v>83466</v>
      </c>
      <c r="F19" s="25">
        <v>-19492796</v>
      </c>
      <c r="G19" s="111">
        <f t="shared" si="0"/>
        <v>5579910.0699999966</v>
      </c>
      <c r="H19" s="27"/>
      <c r="I19" s="110">
        <v>0</v>
      </c>
      <c r="J19" s="110">
        <v>0</v>
      </c>
      <c r="K19" s="25">
        <v>0</v>
      </c>
      <c r="L19" s="142">
        <f t="shared" si="1"/>
        <v>0</v>
      </c>
      <c r="M19" s="111">
        <f t="shared" si="2"/>
        <v>5579910.0699999966</v>
      </c>
    </row>
    <row r="20" spans="1:14" x14ac:dyDescent="0.2">
      <c r="A20" s="23">
        <v>47</v>
      </c>
      <c r="B20" s="23">
        <v>1808</v>
      </c>
      <c r="C20" s="32" t="s">
        <v>28</v>
      </c>
      <c r="D20" s="110">
        <v>27969047.809999999</v>
      </c>
      <c r="E20" s="25">
        <v>1836061</v>
      </c>
      <c r="F20" s="25">
        <v>0</v>
      </c>
      <c r="G20" s="111">
        <f t="shared" si="0"/>
        <v>29805108.809999999</v>
      </c>
      <c r="H20" s="27"/>
      <c r="I20" s="110">
        <v>-1579928.3900000001</v>
      </c>
      <c r="J20" s="110">
        <v>-839898.86999999988</v>
      </c>
      <c r="K20" s="25">
        <v>0</v>
      </c>
      <c r="L20" s="142">
        <f t="shared" si="1"/>
        <v>-2419827.2599999998</v>
      </c>
      <c r="M20" s="111">
        <f t="shared" si="2"/>
        <v>27385281.549999997</v>
      </c>
    </row>
    <row r="21" spans="1:14" x14ac:dyDescent="0.2">
      <c r="A21" s="23">
        <v>13</v>
      </c>
      <c r="B21" s="23">
        <v>1810</v>
      </c>
      <c r="C21" s="32" t="s">
        <v>29</v>
      </c>
      <c r="D21" s="110">
        <v>0</v>
      </c>
      <c r="E21" s="25">
        <v>0</v>
      </c>
      <c r="F21" s="25">
        <v>0</v>
      </c>
      <c r="G21" s="111">
        <f t="shared" si="0"/>
        <v>0</v>
      </c>
      <c r="H21" s="27"/>
      <c r="I21" s="110">
        <v>0</v>
      </c>
      <c r="J21" s="110">
        <v>0</v>
      </c>
      <c r="K21" s="25">
        <v>0</v>
      </c>
      <c r="L21" s="142">
        <f t="shared" si="1"/>
        <v>0</v>
      </c>
      <c r="M21" s="111">
        <f t="shared" si="2"/>
        <v>0</v>
      </c>
    </row>
    <row r="22" spans="1:14" x14ac:dyDescent="0.2">
      <c r="A22" s="23">
        <v>47</v>
      </c>
      <c r="B22" s="23">
        <v>1815</v>
      </c>
      <c r="C22" s="32" t="s">
        <v>30</v>
      </c>
      <c r="D22" s="110">
        <v>93303995.008861616</v>
      </c>
      <c r="E22" s="25">
        <v>502034</v>
      </c>
      <c r="F22" s="25">
        <v>0</v>
      </c>
      <c r="G22" s="111">
        <f t="shared" si="0"/>
        <v>93806029.008861616</v>
      </c>
      <c r="H22" s="27"/>
      <c r="I22" s="110">
        <v>-5927925.9500000002</v>
      </c>
      <c r="J22" s="110">
        <v>-3132025.2800000003</v>
      </c>
      <c r="K22" s="25">
        <v>0</v>
      </c>
      <c r="L22" s="142">
        <f t="shared" si="1"/>
        <v>-9059951.2300000004</v>
      </c>
      <c r="M22" s="111">
        <f t="shared" si="2"/>
        <v>84746077.778861612</v>
      </c>
      <c r="N22" s="100"/>
    </row>
    <row r="23" spans="1:14" x14ac:dyDescent="0.2">
      <c r="A23" s="23">
        <v>47</v>
      </c>
      <c r="B23" s="23">
        <v>1820</v>
      </c>
      <c r="C23" s="24" t="s">
        <v>31</v>
      </c>
      <c r="D23" s="110">
        <v>78516499.313748673</v>
      </c>
      <c r="E23" s="25">
        <v>14861294</v>
      </c>
      <c r="F23" s="25">
        <v>-153346</v>
      </c>
      <c r="G23" s="111">
        <f t="shared" si="0"/>
        <v>93224447.313748673</v>
      </c>
      <c r="H23" s="27"/>
      <c r="I23" s="110">
        <v>-7429431.6900000004</v>
      </c>
      <c r="J23" s="110">
        <v>-3323328.08</v>
      </c>
      <c r="K23" s="25">
        <v>91547</v>
      </c>
      <c r="L23" s="142">
        <f t="shared" si="1"/>
        <v>-10661212.77</v>
      </c>
      <c r="M23" s="111">
        <f t="shared" si="2"/>
        <v>82563234.543748677</v>
      </c>
      <c r="N23" s="58"/>
    </row>
    <row r="24" spans="1:14" x14ac:dyDescent="0.2">
      <c r="A24" s="23">
        <v>47</v>
      </c>
      <c r="B24" s="23">
        <v>1825</v>
      </c>
      <c r="C24" s="32" t="s">
        <v>32</v>
      </c>
      <c r="D24" s="110">
        <v>0</v>
      </c>
      <c r="E24" s="25">
        <v>0</v>
      </c>
      <c r="F24" s="25">
        <v>0</v>
      </c>
      <c r="G24" s="111">
        <f t="shared" si="0"/>
        <v>0</v>
      </c>
      <c r="H24" s="27"/>
      <c r="I24" s="110">
        <v>0</v>
      </c>
      <c r="J24" s="110">
        <v>0</v>
      </c>
      <c r="K24" s="25">
        <v>0</v>
      </c>
      <c r="L24" s="142">
        <f t="shared" si="1"/>
        <v>0</v>
      </c>
      <c r="M24" s="111">
        <f t="shared" si="2"/>
        <v>0</v>
      </c>
      <c r="N24" s="58"/>
    </row>
    <row r="25" spans="1:14" x14ac:dyDescent="0.2">
      <c r="A25" s="23">
        <v>47</v>
      </c>
      <c r="B25" s="23">
        <v>1830</v>
      </c>
      <c r="C25" s="32" t="s">
        <v>33</v>
      </c>
      <c r="D25" s="110">
        <v>92942041.248592108</v>
      </c>
      <c r="E25" s="25">
        <v>10912340</v>
      </c>
      <c r="F25" s="25">
        <v>-176894</v>
      </c>
      <c r="G25" s="111">
        <f t="shared" si="0"/>
        <v>103677487.24859211</v>
      </c>
      <c r="H25" s="27"/>
      <c r="I25" s="110">
        <v>-4249405.92</v>
      </c>
      <c r="J25" s="110">
        <v>-2552176.9000000004</v>
      </c>
      <c r="K25" s="25">
        <v>85385</v>
      </c>
      <c r="L25" s="142">
        <f t="shared" si="1"/>
        <v>-6716197.8200000003</v>
      </c>
      <c r="M25" s="111">
        <f t="shared" si="2"/>
        <v>96961289.428592116</v>
      </c>
    </row>
    <row r="26" spans="1:14" x14ac:dyDescent="0.2">
      <c r="A26" s="23">
        <v>47</v>
      </c>
      <c r="B26" s="23">
        <v>1835</v>
      </c>
      <c r="C26" s="32" t="s">
        <v>34</v>
      </c>
      <c r="D26" s="110">
        <v>83899005.40271236</v>
      </c>
      <c r="E26" s="25">
        <v>11154075</v>
      </c>
      <c r="F26" s="25">
        <v>-139822</v>
      </c>
      <c r="G26" s="111">
        <f t="shared" si="0"/>
        <v>94913258.40271236</v>
      </c>
      <c r="H26" s="27"/>
      <c r="I26" s="110">
        <v>-3891946.6399999997</v>
      </c>
      <c r="J26" s="110">
        <v>-2435832.9799999995</v>
      </c>
      <c r="K26" s="25">
        <v>118010</v>
      </c>
      <c r="L26" s="142">
        <f t="shared" si="1"/>
        <v>-6209769.6199999992</v>
      </c>
      <c r="M26" s="111">
        <f t="shared" si="2"/>
        <v>88703488.782712355</v>
      </c>
    </row>
    <row r="27" spans="1:14" x14ac:dyDescent="0.2">
      <c r="A27" s="23">
        <v>47</v>
      </c>
      <c r="B27" s="23">
        <v>1840</v>
      </c>
      <c r="C27" s="32" t="s">
        <v>35</v>
      </c>
      <c r="D27" s="110">
        <v>89790615.560000002</v>
      </c>
      <c r="E27" s="25">
        <v>17658496</v>
      </c>
      <c r="F27" s="25">
        <v>0</v>
      </c>
      <c r="G27" s="111">
        <f t="shared" si="0"/>
        <v>107449111.56</v>
      </c>
      <c r="H27" s="27"/>
      <c r="I27" s="110">
        <v>-5058825.04</v>
      </c>
      <c r="J27" s="110">
        <v>-3136759.3600000003</v>
      </c>
      <c r="K27" s="25">
        <v>0</v>
      </c>
      <c r="L27" s="142">
        <f t="shared" si="1"/>
        <v>-8195584.4000000004</v>
      </c>
      <c r="M27" s="111">
        <f t="shared" si="2"/>
        <v>99253527.159999996</v>
      </c>
    </row>
    <row r="28" spans="1:14" x14ac:dyDescent="0.2">
      <c r="A28" s="23">
        <v>47</v>
      </c>
      <c r="B28" s="23">
        <v>1845</v>
      </c>
      <c r="C28" s="32" t="s">
        <v>36</v>
      </c>
      <c r="D28" s="110">
        <v>95262618.685839817</v>
      </c>
      <c r="E28" s="25">
        <v>17768578</v>
      </c>
      <c r="F28" s="25">
        <v>-882544</v>
      </c>
      <c r="G28" s="111">
        <f t="shared" si="0"/>
        <v>112148652.68583982</v>
      </c>
      <c r="H28" s="27"/>
      <c r="I28" s="110">
        <v>-5914182.5599999996</v>
      </c>
      <c r="J28" s="110">
        <v>-3886579.7300000009</v>
      </c>
      <c r="K28" s="25">
        <v>510296</v>
      </c>
      <c r="L28" s="142">
        <f t="shared" si="1"/>
        <v>-9290466.290000001</v>
      </c>
      <c r="M28" s="111">
        <f t="shared" si="2"/>
        <v>102858186.39583981</v>
      </c>
    </row>
    <row r="29" spans="1:14" x14ac:dyDescent="0.2">
      <c r="A29" s="23">
        <v>47</v>
      </c>
      <c r="B29" s="23">
        <v>1850</v>
      </c>
      <c r="C29" s="32" t="s">
        <v>37</v>
      </c>
      <c r="D29" s="110">
        <v>66384893.36999999</v>
      </c>
      <c r="E29" s="25">
        <v>10588745</v>
      </c>
      <c r="F29" s="25">
        <v>-211886</v>
      </c>
      <c r="G29" s="111">
        <f t="shared" si="0"/>
        <v>76761752.36999999</v>
      </c>
      <c r="H29" s="27"/>
      <c r="I29" s="110">
        <v>-3895829.25</v>
      </c>
      <c r="J29" s="110">
        <v>-2594988.7100000009</v>
      </c>
      <c r="K29" s="25">
        <v>117650</v>
      </c>
      <c r="L29" s="142">
        <f t="shared" si="1"/>
        <v>-6373167.9600000009</v>
      </c>
      <c r="M29" s="111">
        <f t="shared" si="2"/>
        <v>70388584.409999996</v>
      </c>
    </row>
    <row r="30" spans="1:14" x14ac:dyDescent="0.2">
      <c r="A30" s="23">
        <v>47</v>
      </c>
      <c r="B30" s="23">
        <v>1855</v>
      </c>
      <c r="C30" s="32" t="s">
        <v>38</v>
      </c>
      <c r="D30" s="110">
        <v>48261443.00440421</v>
      </c>
      <c r="E30" s="25">
        <v>4641415</v>
      </c>
      <c r="F30" s="25">
        <v>0</v>
      </c>
      <c r="G30" s="111">
        <f t="shared" si="0"/>
        <v>52902858.00440421</v>
      </c>
      <c r="H30" s="27"/>
      <c r="I30" s="110">
        <v>-2558711.3400000003</v>
      </c>
      <c r="J30" s="110">
        <v>-1441208.73</v>
      </c>
      <c r="K30" s="25">
        <v>0</v>
      </c>
      <c r="L30" s="142">
        <f t="shared" si="1"/>
        <v>-3999920.0700000003</v>
      </c>
      <c r="M30" s="111">
        <f t="shared" si="2"/>
        <v>48902937.934404209</v>
      </c>
    </row>
    <row r="31" spans="1:14" x14ac:dyDescent="0.2">
      <c r="A31" s="23">
        <v>47</v>
      </c>
      <c r="B31" s="23">
        <v>1860</v>
      </c>
      <c r="C31" s="32" t="s">
        <v>39</v>
      </c>
      <c r="D31" s="110">
        <v>2248663.4802011386</v>
      </c>
      <c r="E31" s="25">
        <v>839698</v>
      </c>
      <c r="F31" s="25">
        <v>-1706</v>
      </c>
      <c r="G31" s="111">
        <f t="shared" si="0"/>
        <v>3086655.4802011386</v>
      </c>
      <c r="H31" s="27"/>
      <c r="I31" s="110">
        <v>-120298.77000000011</v>
      </c>
      <c r="J31" s="110">
        <v>-142867.70000000004</v>
      </c>
      <c r="K31" s="25">
        <v>125</v>
      </c>
      <c r="L31" s="142">
        <f t="shared" si="1"/>
        <v>-263041.47000000015</v>
      </c>
      <c r="M31" s="111">
        <f t="shared" si="2"/>
        <v>2823614.0102011384</v>
      </c>
    </row>
    <row r="32" spans="1:14" x14ac:dyDescent="0.2">
      <c r="A32" s="30">
        <v>47</v>
      </c>
      <c r="B32" s="30">
        <v>1860</v>
      </c>
      <c r="C32" s="31" t="s">
        <v>40</v>
      </c>
      <c r="D32" s="110">
        <v>35146627.971271746</v>
      </c>
      <c r="E32" s="25">
        <v>2239212</v>
      </c>
      <c r="F32" s="25">
        <v>-148671</v>
      </c>
      <c r="G32" s="111">
        <f t="shared" si="0"/>
        <v>37237168.971271746</v>
      </c>
      <c r="H32" s="27"/>
      <c r="I32" s="110">
        <v>-5585828.3871700438</v>
      </c>
      <c r="J32" s="110">
        <v>-3950059.5505533265</v>
      </c>
      <c r="K32" s="25">
        <v>52031</v>
      </c>
      <c r="L32" s="142">
        <f t="shared" si="1"/>
        <v>-9483856.9377233703</v>
      </c>
      <c r="M32" s="111">
        <f t="shared" si="2"/>
        <v>27753312.033548377</v>
      </c>
    </row>
    <row r="33" spans="1:13" x14ac:dyDescent="0.2">
      <c r="A33" s="30" t="s">
        <v>26</v>
      </c>
      <c r="B33" s="30">
        <v>1905</v>
      </c>
      <c r="C33" s="31" t="s">
        <v>27</v>
      </c>
      <c r="D33" s="110">
        <v>0</v>
      </c>
      <c r="E33" s="25">
        <v>0</v>
      </c>
      <c r="F33" s="25">
        <v>0</v>
      </c>
      <c r="G33" s="111">
        <f t="shared" si="0"/>
        <v>0</v>
      </c>
      <c r="H33" s="27"/>
      <c r="I33" s="110">
        <v>0</v>
      </c>
      <c r="J33" s="110">
        <v>0</v>
      </c>
      <c r="K33" s="25">
        <v>0</v>
      </c>
      <c r="L33" s="142">
        <f t="shared" si="1"/>
        <v>0</v>
      </c>
      <c r="M33" s="111">
        <f t="shared" si="2"/>
        <v>0</v>
      </c>
    </row>
    <row r="34" spans="1:13" x14ac:dyDescent="0.2">
      <c r="A34" s="23">
        <v>47</v>
      </c>
      <c r="B34" s="23">
        <v>1908</v>
      </c>
      <c r="C34" s="32" t="s">
        <v>41</v>
      </c>
      <c r="D34" s="110">
        <v>32252503.983599998</v>
      </c>
      <c r="E34" s="25">
        <v>1249694</v>
      </c>
      <c r="F34" s="25">
        <v>0</v>
      </c>
      <c r="G34" s="111">
        <f t="shared" si="0"/>
        <v>33502197.983599998</v>
      </c>
      <c r="H34" s="27"/>
      <c r="I34" s="110">
        <v>-3625169.4699999997</v>
      </c>
      <c r="J34" s="110">
        <v>-1855444.1900000002</v>
      </c>
      <c r="K34" s="25">
        <v>0</v>
      </c>
      <c r="L34" s="142">
        <f t="shared" si="1"/>
        <v>-5480613.6600000001</v>
      </c>
      <c r="M34" s="111">
        <f t="shared" si="2"/>
        <v>28021584.323599998</v>
      </c>
    </row>
    <row r="35" spans="1:13" x14ac:dyDescent="0.2">
      <c r="A35" s="23">
        <v>13</v>
      </c>
      <c r="B35" s="23">
        <v>1910</v>
      </c>
      <c r="C35" s="32" t="s">
        <v>29</v>
      </c>
      <c r="D35" s="110">
        <v>0</v>
      </c>
      <c r="E35" s="25">
        <v>0</v>
      </c>
      <c r="F35" s="25">
        <v>0</v>
      </c>
      <c r="G35" s="111">
        <f t="shared" si="0"/>
        <v>0</v>
      </c>
      <c r="H35" s="27"/>
      <c r="I35" s="110">
        <v>0</v>
      </c>
      <c r="J35" s="110">
        <v>0</v>
      </c>
      <c r="K35" s="25">
        <v>0</v>
      </c>
      <c r="L35" s="142">
        <f t="shared" si="1"/>
        <v>0</v>
      </c>
      <c r="M35" s="111">
        <f t="shared" si="2"/>
        <v>0</v>
      </c>
    </row>
    <row r="36" spans="1:13" x14ac:dyDescent="0.2">
      <c r="A36" s="23">
        <v>8</v>
      </c>
      <c r="B36" s="23">
        <v>1915</v>
      </c>
      <c r="C36" s="32" t="s">
        <v>42</v>
      </c>
      <c r="D36" s="110">
        <v>1398207.3499999992</v>
      </c>
      <c r="E36" s="25">
        <v>202162</v>
      </c>
      <c r="F36" s="25">
        <v>0</v>
      </c>
      <c r="G36" s="111">
        <f t="shared" si="0"/>
        <v>1600369.3499999992</v>
      </c>
      <c r="H36" s="27"/>
      <c r="I36" s="110">
        <v>-472834.96</v>
      </c>
      <c r="J36" s="110">
        <v>-250327.19000000003</v>
      </c>
      <c r="K36" s="25">
        <v>0</v>
      </c>
      <c r="L36" s="142">
        <f t="shared" si="1"/>
        <v>-723162.15</v>
      </c>
      <c r="M36" s="111">
        <f t="shared" si="2"/>
        <v>877207.19999999914</v>
      </c>
    </row>
    <row r="37" spans="1:13" x14ac:dyDescent="0.2">
      <c r="A37" s="23">
        <v>8</v>
      </c>
      <c r="B37" s="23">
        <v>1915</v>
      </c>
      <c r="C37" s="32" t="s">
        <v>43</v>
      </c>
      <c r="D37" s="110">
        <v>0</v>
      </c>
      <c r="E37" s="25">
        <v>0</v>
      </c>
      <c r="F37" s="25">
        <v>0</v>
      </c>
      <c r="G37" s="111">
        <f t="shared" si="0"/>
        <v>0</v>
      </c>
      <c r="H37" s="27"/>
      <c r="I37" s="110">
        <v>0</v>
      </c>
      <c r="J37" s="110">
        <v>0</v>
      </c>
      <c r="K37" s="25">
        <v>0</v>
      </c>
      <c r="L37" s="142">
        <f t="shared" si="1"/>
        <v>0</v>
      </c>
      <c r="M37" s="111">
        <f t="shared" si="2"/>
        <v>0</v>
      </c>
    </row>
    <row r="38" spans="1:13" x14ac:dyDescent="0.2">
      <c r="A38" s="23">
        <v>10</v>
      </c>
      <c r="B38" s="23">
        <v>1920</v>
      </c>
      <c r="C38" s="32" t="s">
        <v>44</v>
      </c>
      <c r="D38" s="110">
        <v>5042693.1199999992</v>
      </c>
      <c r="E38" s="25">
        <v>3046928</v>
      </c>
      <c r="F38" s="25">
        <v>0</v>
      </c>
      <c r="G38" s="111">
        <f t="shared" si="0"/>
        <v>8089621.1199999992</v>
      </c>
      <c r="H38" s="27"/>
      <c r="I38" s="110">
        <v>-2344160.02</v>
      </c>
      <c r="J38" s="110">
        <v>-1367711.7799999996</v>
      </c>
      <c r="K38" s="25">
        <v>0</v>
      </c>
      <c r="L38" s="142">
        <f t="shared" si="1"/>
        <v>-3711871.8</v>
      </c>
      <c r="M38" s="111">
        <f t="shared" si="2"/>
        <v>4377749.3199999994</v>
      </c>
    </row>
    <row r="39" spans="1:13" ht="25.5" x14ac:dyDescent="0.2">
      <c r="A39" s="23">
        <v>45</v>
      </c>
      <c r="B39" s="33">
        <v>1920</v>
      </c>
      <c r="C39" s="24" t="s">
        <v>45</v>
      </c>
      <c r="D39" s="110">
        <v>1151256.92</v>
      </c>
      <c r="E39" s="25">
        <v>20216</v>
      </c>
      <c r="F39" s="25">
        <v>0</v>
      </c>
      <c r="G39" s="111">
        <f t="shared" si="0"/>
        <v>1171472.92</v>
      </c>
      <c r="H39" s="27"/>
      <c r="I39" s="110">
        <v>-478957.36</v>
      </c>
      <c r="J39" s="110">
        <v>-226907.19000000003</v>
      </c>
      <c r="K39" s="25">
        <v>0</v>
      </c>
      <c r="L39" s="142">
        <f t="shared" si="1"/>
        <v>-705864.55</v>
      </c>
      <c r="M39" s="111">
        <f t="shared" si="2"/>
        <v>465608.36999999988</v>
      </c>
    </row>
    <row r="40" spans="1:13" ht="25.5" x14ac:dyDescent="0.2">
      <c r="A40" s="23">
        <v>45.1</v>
      </c>
      <c r="B40" s="33">
        <v>1920</v>
      </c>
      <c r="C40" s="24" t="s">
        <v>46</v>
      </c>
      <c r="D40" s="110">
        <v>0</v>
      </c>
      <c r="E40" s="25">
        <v>0</v>
      </c>
      <c r="F40" s="25">
        <v>0</v>
      </c>
      <c r="G40" s="111">
        <f t="shared" si="0"/>
        <v>0</v>
      </c>
      <c r="H40" s="27"/>
      <c r="I40" s="110">
        <v>0</v>
      </c>
      <c r="J40" s="110">
        <v>0</v>
      </c>
      <c r="K40" s="25">
        <v>0</v>
      </c>
      <c r="L40" s="142">
        <f t="shared" si="1"/>
        <v>0</v>
      </c>
      <c r="M40" s="111">
        <f t="shared" si="2"/>
        <v>0</v>
      </c>
    </row>
    <row r="41" spans="1:13" x14ac:dyDescent="0.2">
      <c r="A41" s="23">
        <v>10</v>
      </c>
      <c r="B41" s="23">
        <v>1930</v>
      </c>
      <c r="C41" s="32" t="s">
        <v>47</v>
      </c>
      <c r="D41" s="110">
        <v>12563783.790000005</v>
      </c>
      <c r="E41" s="25">
        <v>1289703</v>
      </c>
      <c r="F41" s="25">
        <v>-48184</v>
      </c>
      <c r="G41" s="111">
        <f t="shared" si="0"/>
        <v>13805302.790000005</v>
      </c>
      <c r="H41" s="27"/>
      <c r="I41" s="110">
        <v>-2315003.37</v>
      </c>
      <c r="J41" s="110">
        <v>-1375966.79</v>
      </c>
      <c r="K41" s="25">
        <v>38009</v>
      </c>
      <c r="L41" s="142">
        <f t="shared" si="1"/>
        <v>-3652961.16</v>
      </c>
      <c r="M41" s="111">
        <f t="shared" si="2"/>
        <v>10152341.630000005</v>
      </c>
    </row>
    <row r="42" spans="1:13" x14ac:dyDescent="0.2">
      <c r="A42" s="23">
        <v>8</v>
      </c>
      <c r="B42" s="23">
        <v>1935</v>
      </c>
      <c r="C42" s="32" t="s">
        <v>48</v>
      </c>
      <c r="D42" s="110">
        <v>831976.78000000014</v>
      </c>
      <c r="E42" s="25">
        <v>165771</v>
      </c>
      <c r="F42" s="25">
        <v>0</v>
      </c>
      <c r="G42" s="111">
        <f t="shared" si="0"/>
        <v>997747.78000000014</v>
      </c>
      <c r="H42" s="27"/>
      <c r="I42" s="110">
        <v>-126474.75</v>
      </c>
      <c r="J42" s="110">
        <v>-68346.12</v>
      </c>
      <c r="K42" s="25">
        <v>0</v>
      </c>
      <c r="L42" s="142">
        <f t="shared" si="1"/>
        <v>-194820.87</v>
      </c>
      <c r="M42" s="111">
        <f t="shared" si="2"/>
        <v>802926.91000000015</v>
      </c>
    </row>
    <row r="43" spans="1:13" x14ac:dyDescent="0.2">
      <c r="A43" s="23">
        <v>8</v>
      </c>
      <c r="B43" s="23">
        <v>1940</v>
      </c>
      <c r="C43" s="32" t="s">
        <v>49</v>
      </c>
      <c r="D43" s="110">
        <v>3768318.1305892402</v>
      </c>
      <c r="E43" s="25">
        <v>512676</v>
      </c>
      <c r="F43" s="25">
        <v>0</v>
      </c>
      <c r="G43" s="111">
        <f t="shared" si="0"/>
        <v>4280994.1305892402</v>
      </c>
      <c r="H43" s="27"/>
      <c r="I43" s="110">
        <v>-1323492.9300000002</v>
      </c>
      <c r="J43" s="110">
        <v>-590895.64999999991</v>
      </c>
      <c r="K43" s="25">
        <v>0</v>
      </c>
      <c r="L43" s="142">
        <f t="shared" si="1"/>
        <v>-1914388.58</v>
      </c>
      <c r="M43" s="111">
        <f t="shared" si="2"/>
        <v>2366605.5505892402</v>
      </c>
    </row>
    <row r="44" spans="1:13" x14ac:dyDescent="0.2">
      <c r="A44" s="23">
        <v>8</v>
      </c>
      <c r="B44" s="23">
        <v>1945</v>
      </c>
      <c r="C44" s="32" t="s">
        <v>50</v>
      </c>
      <c r="D44" s="110">
        <v>228918.79000000004</v>
      </c>
      <c r="E44" s="25">
        <v>195</v>
      </c>
      <c r="F44" s="25">
        <v>0</v>
      </c>
      <c r="G44" s="111">
        <f t="shared" si="0"/>
        <v>229113.79000000004</v>
      </c>
      <c r="H44" s="27"/>
      <c r="I44" s="110">
        <v>-61210.14</v>
      </c>
      <c r="J44" s="110">
        <v>-27265.82</v>
      </c>
      <c r="K44" s="25">
        <v>0</v>
      </c>
      <c r="L44" s="142">
        <f t="shared" si="1"/>
        <v>-88475.959999999992</v>
      </c>
      <c r="M44" s="111">
        <f t="shared" si="2"/>
        <v>140637.83000000005</v>
      </c>
    </row>
    <row r="45" spans="1:13" x14ac:dyDescent="0.2">
      <c r="A45" s="23">
        <v>8</v>
      </c>
      <c r="B45" s="23">
        <v>1950</v>
      </c>
      <c r="C45" s="32" t="s">
        <v>51</v>
      </c>
      <c r="D45" s="110">
        <v>0</v>
      </c>
      <c r="E45" s="25">
        <v>0</v>
      </c>
      <c r="F45" s="25">
        <v>0</v>
      </c>
      <c r="G45" s="111">
        <f t="shared" si="0"/>
        <v>0</v>
      </c>
      <c r="H45" s="27"/>
      <c r="I45" s="110">
        <v>0</v>
      </c>
      <c r="J45" s="110">
        <v>0</v>
      </c>
      <c r="K45" s="25">
        <v>0</v>
      </c>
      <c r="L45" s="142">
        <f t="shared" si="1"/>
        <v>0</v>
      </c>
      <c r="M45" s="111">
        <f t="shared" si="2"/>
        <v>0</v>
      </c>
    </row>
    <row r="46" spans="1:13" x14ac:dyDescent="0.2">
      <c r="A46" s="23">
        <v>8</v>
      </c>
      <c r="B46" s="23">
        <v>1955</v>
      </c>
      <c r="C46" s="32" t="s">
        <v>52</v>
      </c>
      <c r="D46" s="110">
        <v>1807473.3300000003</v>
      </c>
      <c r="E46" s="25">
        <v>1876347</v>
      </c>
      <c r="F46" s="25">
        <v>0</v>
      </c>
      <c r="G46" s="111">
        <f t="shared" si="0"/>
        <v>3683820.33</v>
      </c>
      <c r="H46" s="27"/>
      <c r="I46" s="110">
        <v>-452111.83999999997</v>
      </c>
      <c r="J46" s="110">
        <v>-297915.62</v>
      </c>
      <c r="K46" s="25">
        <v>0</v>
      </c>
      <c r="L46" s="142">
        <f t="shared" si="1"/>
        <v>-750027.46</v>
      </c>
      <c r="M46" s="111">
        <f t="shared" si="2"/>
        <v>2933792.87</v>
      </c>
    </row>
    <row r="47" spans="1:13" x14ac:dyDescent="0.2">
      <c r="A47" s="35">
        <v>8</v>
      </c>
      <c r="B47" s="35">
        <v>1955</v>
      </c>
      <c r="C47" s="36" t="s">
        <v>53</v>
      </c>
      <c r="D47" s="110">
        <v>0</v>
      </c>
      <c r="E47" s="25">
        <v>0</v>
      </c>
      <c r="F47" s="25">
        <v>0</v>
      </c>
      <c r="G47" s="111">
        <f t="shared" si="0"/>
        <v>0</v>
      </c>
      <c r="H47" s="27"/>
      <c r="I47" s="110">
        <v>0</v>
      </c>
      <c r="J47" s="110">
        <v>0</v>
      </c>
      <c r="K47" s="25">
        <v>0</v>
      </c>
      <c r="L47" s="142">
        <f t="shared" si="1"/>
        <v>0</v>
      </c>
      <c r="M47" s="111">
        <f t="shared" si="2"/>
        <v>0</v>
      </c>
    </row>
    <row r="48" spans="1:13" x14ac:dyDescent="0.2">
      <c r="A48" s="33">
        <v>8</v>
      </c>
      <c r="B48" s="33">
        <v>1960</v>
      </c>
      <c r="C48" s="24" t="s">
        <v>54</v>
      </c>
      <c r="D48" s="110">
        <v>232383.29778027962</v>
      </c>
      <c r="E48" s="25">
        <v>1361293</v>
      </c>
      <c r="F48" s="25">
        <v>0</v>
      </c>
      <c r="G48" s="111">
        <f t="shared" si="0"/>
        <v>1593676.2977802795</v>
      </c>
      <c r="H48" s="27"/>
      <c r="I48" s="110">
        <v>-70598.3</v>
      </c>
      <c r="J48" s="110">
        <v>-57811.500000000087</v>
      </c>
      <c r="K48" s="25">
        <v>0</v>
      </c>
      <c r="L48" s="142">
        <f t="shared" si="1"/>
        <v>-128409.80000000009</v>
      </c>
      <c r="M48" s="111">
        <f t="shared" si="2"/>
        <v>1465266.4977802795</v>
      </c>
    </row>
    <row r="49" spans="1:13" ht="25.5" x14ac:dyDescent="0.2">
      <c r="A49" s="1">
        <v>47</v>
      </c>
      <c r="B49" s="33">
        <v>1970</v>
      </c>
      <c r="C49" s="32" t="s">
        <v>55</v>
      </c>
      <c r="D49" s="110">
        <v>134245.07000000007</v>
      </c>
      <c r="E49" s="25">
        <v>0</v>
      </c>
      <c r="F49" s="25">
        <v>0</v>
      </c>
      <c r="G49" s="111">
        <f t="shared" si="0"/>
        <v>134245.07000000007</v>
      </c>
      <c r="H49" s="27"/>
      <c r="I49" s="110">
        <v>-104851.51</v>
      </c>
      <c r="J49" s="110">
        <v>-27780.68</v>
      </c>
      <c r="K49" s="25">
        <v>0</v>
      </c>
      <c r="L49" s="142">
        <f t="shared" si="1"/>
        <v>-132632.19</v>
      </c>
      <c r="M49" s="111">
        <f t="shared" si="2"/>
        <v>1612.8800000000629</v>
      </c>
    </row>
    <row r="50" spans="1:13" ht="25.5" x14ac:dyDescent="0.2">
      <c r="A50" s="23">
        <v>47</v>
      </c>
      <c r="B50" s="23">
        <v>1975</v>
      </c>
      <c r="C50" s="32" t="s">
        <v>56</v>
      </c>
      <c r="D50" s="110">
        <v>17974.330000000002</v>
      </c>
      <c r="E50" s="25">
        <v>0</v>
      </c>
      <c r="F50" s="25">
        <v>0</v>
      </c>
      <c r="G50" s="111">
        <f t="shared" si="0"/>
        <v>17974.330000000002</v>
      </c>
      <c r="H50" s="27"/>
      <c r="I50" s="110">
        <v>-14387.35</v>
      </c>
      <c r="J50" s="110">
        <v>-3586.98</v>
      </c>
      <c r="K50" s="25">
        <v>0</v>
      </c>
      <c r="L50" s="142">
        <f t="shared" si="1"/>
        <v>-17974.330000000002</v>
      </c>
      <c r="M50" s="111">
        <f t="shared" si="2"/>
        <v>0</v>
      </c>
    </row>
    <row r="51" spans="1:13" x14ac:dyDescent="0.2">
      <c r="A51" s="23">
        <v>47</v>
      </c>
      <c r="B51" s="23">
        <v>1980</v>
      </c>
      <c r="C51" s="32" t="s">
        <v>57</v>
      </c>
      <c r="D51" s="110">
        <v>6718286.7619506614</v>
      </c>
      <c r="E51" s="25">
        <v>574547</v>
      </c>
      <c r="F51" s="25">
        <v>0</v>
      </c>
      <c r="G51" s="111">
        <f t="shared" si="0"/>
        <v>7292833.7619506614</v>
      </c>
      <c r="H51" s="27"/>
      <c r="I51" s="110">
        <v>-1476313.8699999999</v>
      </c>
      <c r="J51" s="110">
        <v>-749600.87000000011</v>
      </c>
      <c r="K51" s="25">
        <v>0</v>
      </c>
      <c r="L51" s="142">
        <f t="shared" si="1"/>
        <v>-2225914.7400000002</v>
      </c>
      <c r="M51" s="111">
        <f t="shared" si="2"/>
        <v>5066919.0219506612</v>
      </c>
    </row>
    <row r="52" spans="1:13" x14ac:dyDescent="0.2">
      <c r="A52" s="23">
        <v>47</v>
      </c>
      <c r="B52" s="23">
        <v>1985</v>
      </c>
      <c r="C52" s="32" t="s">
        <v>58</v>
      </c>
      <c r="D52" s="110">
        <v>0</v>
      </c>
      <c r="E52" s="25">
        <v>0</v>
      </c>
      <c r="F52" s="25">
        <v>0</v>
      </c>
      <c r="G52" s="111">
        <f t="shared" si="0"/>
        <v>0</v>
      </c>
      <c r="H52" s="27"/>
      <c r="I52" s="110">
        <v>0</v>
      </c>
      <c r="J52" s="110">
        <v>0</v>
      </c>
      <c r="K52" s="25">
        <v>0</v>
      </c>
      <c r="L52" s="142">
        <f t="shared" si="1"/>
        <v>0</v>
      </c>
      <c r="M52" s="111">
        <f t="shared" si="2"/>
        <v>0</v>
      </c>
    </row>
    <row r="53" spans="1:13" x14ac:dyDescent="0.2">
      <c r="A53" s="1">
        <v>47</v>
      </c>
      <c r="B53" s="23">
        <v>1990</v>
      </c>
      <c r="C53" s="37" t="s">
        <v>59</v>
      </c>
      <c r="D53" s="110">
        <v>0</v>
      </c>
      <c r="E53" s="25">
        <v>0</v>
      </c>
      <c r="F53" s="25">
        <v>0</v>
      </c>
      <c r="G53" s="111">
        <f t="shared" si="0"/>
        <v>0</v>
      </c>
      <c r="H53" s="27"/>
      <c r="I53" s="110">
        <v>0</v>
      </c>
      <c r="J53" s="110">
        <v>0</v>
      </c>
      <c r="K53" s="25">
        <v>0</v>
      </c>
      <c r="L53" s="142">
        <f t="shared" si="1"/>
        <v>0</v>
      </c>
      <c r="M53" s="111">
        <f t="shared" si="2"/>
        <v>0</v>
      </c>
    </row>
    <row r="54" spans="1:13" x14ac:dyDescent="0.2">
      <c r="A54" s="23">
        <v>47</v>
      </c>
      <c r="B54" s="23">
        <v>1995</v>
      </c>
      <c r="C54" s="32" t="s">
        <v>60</v>
      </c>
      <c r="D54" s="110">
        <v>0</v>
      </c>
      <c r="E54" s="25">
        <v>0</v>
      </c>
      <c r="F54" s="25">
        <v>0</v>
      </c>
      <c r="G54" s="111">
        <f t="shared" si="0"/>
        <v>0</v>
      </c>
      <c r="H54" s="27"/>
      <c r="I54" s="110">
        <v>0</v>
      </c>
      <c r="J54" s="110">
        <v>0</v>
      </c>
      <c r="K54" s="25">
        <v>0</v>
      </c>
      <c r="L54" s="142">
        <f t="shared" si="1"/>
        <v>0</v>
      </c>
      <c r="M54" s="111">
        <f t="shared" si="2"/>
        <v>0</v>
      </c>
    </row>
    <row r="55" spans="1:13" x14ac:dyDescent="0.2">
      <c r="A55" s="23">
        <v>47</v>
      </c>
      <c r="B55" s="23">
        <v>2440</v>
      </c>
      <c r="C55" s="32" t="s">
        <v>116</v>
      </c>
      <c r="D55" s="110">
        <v>-45498935.099999994</v>
      </c>
      <c r="E55" s="25">
        <v>-25701824</v>
      </c>
      <c r="F55" s="25">
        <v>0</v>
      </c>
      <c r="G55" s="111">
        <f t="shared" si="0"/>
        <v>-71200759.099999994</v>
      </c>
      <c r="H55" s="27"/>
      <c r="I55" s="110">
        <v>1353283.2100000002</v>
      </c>
      <c r="J55" s="110">
        <v>1767232.8800000008</v>
      </c>
      <c r="K55" s="25">
        <v>0</v>
      </c>
      <c r="L55" s="142">
        <f t="shared" si="1"/>
        <v>3120516.0900000008</v>
      </c>
      <c r="M55" s="111">
        <f t="shared" si="2"/>
        <v>-68080243.00999999</v>
      </c>
    </row>
    <row r="56" spans="1:13" x14ac:dyDescent="0.2">
      <c r="A56" s="38"/>
      <c r="B56" s="38">
        <v>1609</v>
      </c>
      <c r="C56" s="39" t="s">
        <v>62</v>
      </c>
      <c r="D56" s="110">
        <v>20267703.670000002</v>
      </c>
      <c r="E56" s="25">
        <v>315693</v>
      </c>
      <c r="F56" s="25">
        <v>0</v>
      </c>
      <c r="G56" s="111">
        <f t="shared" si="0"/>
        <v>20583396.670000002</v>
      </c>
      <c r="H56" s="27"/>
      <c r="I56" s="110">
        <v>-563953.69259259256</v>
      </c>
      <c r="J56" s="110">
        <v>-617145.30888888892</v>
      </c>
      <c r="K56" s="25">
        <v>0</v>
      </c>
      <c r="L56" s="142">
        <f t="shared" si="1"/>
        <v>-1181099.0014814814</v>
      </c>
      <c r="M56" s="111">
        <f t="shared" si="2"/>
        <v>19402297.668518521</v>
      </c>
    </row>
    <row r="57" spans="1:13" x14ac:dyDescent="0.2">
      <c r="A57" s="38"/>
      <c r="B57" s="38"/>
      <c r="C57" s="41" t="s">
        <v>63</v>
      </c>
      <c r="D57" s="42">
        <f t="shared" ref="D57:G57" si="3">SUM(D17:D56)</f>
        <v>829921162.04955173</v>
      </c>
      <c r="E57" s="42">
        <f t="shared" si="3"/>
        <v>83806416</v>
      </c>
      <c r="F57" s="42">
        <f t="shared" si="3"/>
        <v>-21255849</v>
      </c>
      <c r="G57" s="42">
        <f t="shared" si="3"/>
        <v>892471729.04955173</v>
      </c>
      <c r="H57" s="42"/>
      <c r="I57" s="42">
        <f t="shared" ref="I57:M57" si="4">SUM(I17:I56)</f>
        <v>-70763979.879762679</v>
      </c>
      <c r="J57" s="42">
        <f t="shared" si="4"/>
        <v>-40711860.769442201</v>
      </c>
      <c r="K57" s="42">
        <f t="shared" si="4"/>
        <v>1013053</v>
      </c>
      <c r="L57" s="42">
        <f t="shared" si="4"/>
        <v>-110462787.64920481</v>
      </c>
      <c r="M57" s="42">
        <f t="shared" si="4"/>
        <v>782008941.40034699</v>
      </c>
    </row>
    <row r="58" spans="1:13" x14ac:dyDescent="0.2">
      <c r="A58" s="38"/>
      <c r="B58" s="38"/>
      <c r="C58" s="43" t="s">
        <v>115</v>
      </c>
      <c r="D58" s="25"/>
      <c r="E58" s="25">
        <v>-10000000</v>
      </c>
      <c r="F58" s="25"/>
      <c r="G58" s="143">
        <f t="shared" si="0"/>
        <v>-10000000</v>
      </c>
      <c r="H58" s="100"/>
      <c r="I58" s="25"/>
      <c r="J58" s="25">
        <v>333000</v>
      </c>
      <c r="K58" s="25"/>
      <c r="L58" s="143">
        <f>SUM(I58:K58)</f>
        <v>333000</v>
      </c>
      <c r="M58" s="143">
        <f t="shared" si="2"/>
        <v>-9667000</v>
      </c>
    </row>
    <row r="59" spans="1:13" ht="37.5" x14ac:dyDescent="0.25">
      <c r="A59" s="38"/>
      <c r="B59" s="38"/>
      <c r="C59" s="43" t="s">
        <v>64</v>
      </c>
      <c r="D59" s="25"/>
      <c r="E59" s="25"/>
      <c r="F59" s="25"/>
      <c r="G59" s="108">
        <f>D59+E59+F59</f>
        <v>0</v>
      </c>
      <c r="I59" s="113"/>
      <c r="J59" s="113"/>
      <c r="K59" s="113"/>
      <c r="L59" s="108">
        <f>I59+J59+K59</f>
        <v>0</v>
      </c>
      <c r="M59" s="115">
        <f>G59+L59</f>
        <v>0</v>
      </c>
    </row>
    <row r="60" spans="1:13" ht="25.5" x14ac:dyDescent="0.25">
      <c r="A60" s="38"/>
      <c r="B60" s="38"/>
      <c r="C60" s="48" t="s">
        <v>65</v>
      </c>
      <c r="D60" s="25"/>
      <c r="E60" s="25"/>
      <c r="F60" s="25"/>
      <c r="G60" s="108">
        <f>D60+E60+F60</f>
        <v>0</v>
      </c>
      <c r="I60" s="113"/>
      <c r="J60" s="113"/>
      <c r="K60" s="113"/>
      <c r="L60" s="108">
        <f>I60+J60+K60</f>
        <v>0</v>
      </c>
      <c r="M60" s="115">
        <f>G60+L60</f>
        <v>0</v>
      </c>
    </row>
    <row r="61" spans="1:13" x14ac:dyDescent="0.2">
      <c r="A61" s="38"/>
      <c r="B61" s="38"/>
      <c r="C61" s="42" t="s">
        <v>66</v>
      </c>
      <c r="D61" s="42">
        <f>SUM(D57:D60)</f>
        <v>829921162.04955173</v>
      </c>
      <c r="E61" s="42">
        <f t="shared" ref="E61:G61" si="5">SUM(E57:E60)</f>
        <v>73806416</v>
      </c>
      <c r="F61" s="42">
        <f t="shared" si="5"/>
        <v>-21255849</v>
      </c>
      <c r="G61" s="42">
        <f t="shared" si="5"/>
        <v>882471729.04955173</v>
      </c>
      <c r="H61" s="42"/>
      <c r="I61" s="42">
        <f t="shared" ref="I61:M61" si="6">SUM(I57:I60)</f>
        <v>-70763979.879762679</v>
      </c>
      <c r="J61" s="42">
        <f t="shared" si="6"/>
        <v>-40378860.769442201</v>
      </c>
      <c r="K61" s="42">
        <f t="shared" si="6"/>
        <v>1013053</v>
      </c>
      <c r="L61" s="42">
        <f t="shared" si="6"/>
        <v>-110129787.64920481</v>
      </c>
      <c r="M61" s="42">
        <f t="shared" si="6"/>
        <v>772341941.40034699</v>
      </c>
    </row>
    <row r="62" spans="1:13" ht="14.25" x14ac:dyDescent="0.2">
      <c r="A62" s="38"/>
      <c r="B62" s="38"/>
      <c r="C62" s="130" t="s">
        <v>67</v>
      </c>
      <c r="D62" s="131"/>
      <c r="E62" s="131"/>
      <c r="F62" s="131"/>
      <c r="G62" s="131"/>
      <c r="H62" s="131"/>
      <c r="I62" s="132"/>
      <c r="J62" s="113"/>
    </row>
    <row r="63" spans="1:13" x14ac:dyDescent="0.2">
      <c r="A63" s="38"/>
      <c r="B63" s="38"/>
      <c r="C63" s="130" t="s">
        <v>68</v>
      </c>
      <c r="D63" s="135"/>
      <c r="E63" s="135"/>
      <c r="F63" s="135"/>
      <c r="G63" s="135"/>
      <c r="H63" s="135"/>
      <c r="I63" s="136"/>
      <c r="J63" s="42">
        <f>J61+J62</f>
        <v>-40378860.769442201</v>
      </c>
    </row>
    <row r="64" spans="1:13" x14ac:dyDescent="0.2">
      <c r="I64" s="53" t="s">
        <v>69</v>
      </c>
      <c r="J64" s="10"/>
    </row>
    <row r="65" spans="1:13" ht="15" x14ac:dyDescent="0.25">
      <c r="A65" s="38">
        <v>10</v>
      </c>
      <c r="B65" s="38"/>
      <c r="C65" s="39" t="s">
        <v>70</v>
      </c>
      <c r="I65" s="54" t="s">
        <v>70</v>
      </c>
      <c r="J65" s="120"/>
      <c r="L65" s="54"/>
    </row>
    <row r="66" spans="1:13" ht="15" x14ac:dyDescent="0.25">
      <c r="A66" s="38">
        <v>8</v>
      </c>
      <c r="B66" s="38"/>
      <c r="C66" s="39" t="s">
        <v>48</v>
      </c>
      <c r="I66" s="54" t="s">
        <v>48</v>
      </c>
      <c r="J66" s="121"/>
      <c r="L66" s="54"/>
    </row>
    <row r="67" spans="1:13" x14ac:dyDescent="0.2">
      <c r="I67" s="122" t="s">
        <v>71</v>
      </c>
      <c r="J67" s="42">
        <f>J63-J65-J66</f>
        <v>-40378860.769442201</v>
      </c>
    </row>
    <row r="69" spans="1:13" x14ac:dyDescent="0.2">
      <c r="A69" s="1">
        <v>1</v>
      </c>
      <c r="B69" s="133" t="s">
        <v>73</v>
      </c>
      <c r="C69" s="133"/>
      <c r="D69" s="133"/>
      <c r="E69" s="133"/>
      <c r="F69" s="133"/>
      <c r="G69" s="133"/>
      <c r="H69" s="133"/>
      <c r="I69" s="133"/>
      <c r="J69" s="133"/>
      <c r="K69" s="133"/>
      <c r="L69" s="133"/>
      <c r="M69" s="133"/>
    </row>
    <row r="70" spans="1:13" x14ac:dyDescent="0.2">
      <c r="B70" s="133"/>
      <c r="C70" s="133"/>
      <c r="D70" s="133"/>
      <c r="E70" s="133"/>
      <c r="F70" s="133"/>
      <c r="G70" s="133"/>
      <c r="H70" s="133"/>
      <c r="I70" s="133"/>
      <c r="J70" s="133"/>
      <c r="K70" s="133"/>
      <c r="L70" s="133"/>
      <c r="M70" s="133"/>
    </row>
    <row r="71" spans="1:13" ht="12.75" customHeight="1" x14ac:dyDescent="0.2"/>
    <row r="72" spans="1:13" x14ac:dyDescent="0.2">
      <c r="A72" s="1">
        <v>2</v>
      </c>
      <c r="B72" s="123" t="s">
        <v>74</v>
      </c>
      <c r="C72" s="123"/>
      <c r="D72" s="123"/>
      <c r="E72" s="123"/>
      <c r="F72" s="123"/>
      <c r="G72" s="123"/>
      <c r="H72" s="123"/>
      <c r="I72" s="123"/>
      <c r="J72" s="123"/>
      <c r="K72" s="123"/>
      <c r="L72" s="123"/>
      <c r="M72" s="123"/>
    </row>
    <row r="73" spans="1:13" x14ac:dyDescent="0.2">
      <c r="B73" s="123"/>
      <c r="C73" s="123"/>
      <c r="D73" s="123"/>
      <c r="E73" s="123"/>
      <c r="F73" s="123"/>
      <c r="G73" s="123"/>
      <c r="H73" s="123"/>
      <c r="I73" s="123"/>
      <c r="J73" s="123"/>
      <c r="K73" s="123"/>
      <c r="L73" s="123"/>
      <c r="M73" s="123"/>
    </row>
    <row r="75" spans="1:13" x14ac:dyDescent="0.2">
      <c r="A75" s="1">
        <v>3</v>
      </c>
      <c r="B75" s="124" t="s">
        <v>75</v>
      </c>
      <c r="C75" s="124"/>
      <c r="D75" s="124"/>
      <c r="E75" s="124"/>
      <c r="F75" s="124"/>
      <c r="G75" s="124"/>
      <c r="H75" s="124"/>
      <c r="I75" s="124"/>
      <c r="J75" s="124"/>
      <c r="K75" s="124"/>
      <c r="L75" s="124"/>
      <c r="M75" s="124"/>
    </row>
    <row r="77" spans="1:13" x14ac:dyDescent="0.2">
      <c r="A77" s="1">
        <v>4</v>
      </c>
      <c r="B77" s="60" t="s">
        <v>76</v>
      </c>
      <c r="C77" s="10"/>
    </row>
    <row r="79" spans="1:13" x14ac:dyDescent="0.2">
      <c r="A79" s="1">
        <v>5</v>
      </c>
      <c r="B79" s="61" t="s">
        <v>77</v>
      </c>
    </row>
    <row r="81" spans="1:13" x14ac:dyDescent="0.2">
      <c r="A81" s="1">
        <v>6</v>
      </c>
      <c r="B81" s="124" t="s">
        <v>78</v>
      </c>
      <c r="C81" s="124"/>
      <c r="D81" s="124"/>
      <c r="E81" s="124"/>
      <c r="F81" s="124"/>
      <c r="G81" s="124"/>
      <c r="H81" s="124"/>
      <c r="I81" s="124"/>
      <c r="J81" s="124"/>
      <c r="K81" s="124"/>
      <c r="L81" s="124"/>
      <c r="M81" s="124"/>
    </row>
    <row r="82" spans="1:13" x14ac:dyDescent="0.2">
      <c r="B82" s="124"/>
      <c r="C82" s="124"/>
      <c r="D82" s="124"/>
      <c r="E82" s="124"/>
      <c r="F82" s="124"/>
      <c r="G82" s="124"/>
      <c r="H82" s="124"/>
      <c r="I82" s="124"/>
      <c r="J82" s="124"/>
      <c r="K82" s="124"/>
      <c r="L82" s="124"/>
      <c r="M82" s="124"/>
    </row>
  </sheetData>
  <mergeCells count="11">
    <mergeCell ref="B81:M82"/>
    <mergeCell ref="M7:M8"/>
    <mergeCell ref="A9:M9"/>
    <mergeCell ref="A10:M10"/>
    <mergeCell ref="B69:M70"/>
    <mergeCell ref="B72:M73"/>
    <mergeCell ref="B75:M75"/>
    <mergeCell ref="D15:G15"/>
    <mergeCell ref="I15:M15"/>
    <mergeCell ref="C63:I63"/>
    <mergeCell ref="C62:I62"/>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S83"/>
  <sheetViews>
    <sheetView showGridLines="0" view="pageBreakPreview" topLeftCell="A40" zoomScale="85" zoomScaleNormal="95" zoomScaleSheetLayoutView="85" workbookViewId="0">
      <selection activeCell="C84" sqref="C84"/>
    </sheetView>
  </sheetViews>
  <sheetFormatPr defaultColWidth="9.140625" defaultRowHeight="12.75" x14ac:dyDescent="0.2"/>
  <cols>
    <col min="1" max="1" width="7.7109375" style="1" customWidth="1"/>
    <col min="2" max="2" width="6.42578125" style="1" customWidth="1"/>
    <col min="3" max="3" width="37.85546875" style="2" customWidth="1"/>
    <col min="4" max="4" width="14.42578125" style="2" customWidth="1"/>
    <col min="5" max="5" width="14.5703125" style="2" customWidth="1"/>
    <col min="6" max="6" width="13.7109375" style="2" customWidth="1"/>
    <col min="7" max="7" width="15.140625" style="2" bestFit="1" customWidth="1"/>
    <col min="8" max="8" width="4.28515625" style="3" customWidth="1"/>
    <col min="9" max="9" width="16.140625" style="2" customWidth="1"/>
    <col min="10" max="10" width="12.5703125" style="2" bestFit="1" customWidth="1"/>
    <col min="11" max="11" width="14.140625" style="2" bestFit="1" customWidth="1"/>
    <col min="12" max="12" width="14.5703125" style="2" bestFit="1" customWidth="1"/>
    <col min="13" max="14" width="15.85546875" style="2" customWidth="1"/>
    <col min="15" max="15" width="11.28515625" style="2" bestFit="1" customWidth="1"/>
    <col min="16" max="16" width="14.140625" style="2" bestFit="1" customWidth="1"/>
    <col min="17" max="17" width="14.140625" style="2" customWidth="1"/>
    <col min="18" max="19" width="13.42578125" style="2" bestFit="1" customWidth="1"/>
    <col min="20" max="16384" width="9.140625" style="2"/>
  </cols>
  <sheetData>
    <row r="1" spans="1:15" x14ac:dyDescent="0.2">
      <c r="L1" s="4" t="s">
        <v>0</v>
      </c>
      <c r="M1" s="5" t="str">
        <f>EBNUMBER</f>
        <v>EB-2015-0004</v>
      </c>
      <c r="N1" s="5"/>
    </row>
    <row r="2" spans="1:15" x14ac:dyDescent="0.2">
      <c r="L2" s="4" t="s">
        <v>1</v>
      </c>
      <c r="M2" s="6" t="s">
        <v>2</v>
      </c>
    </row>
    <row r="3" spans="1:15" x14ac:dyDescent="0.2">
      <c r="L3" s="4" t="s">
        <v>3</v>
      </c>
      <c r="M3" s="6">
        <v>2</v>
      </c>
    </row>
    <row r="4" spans="1:15" x14ac:dyDescent="0.2">
      <c r="L4" s="4" t="s">
        <v>4</v>
      </c>
      <c r="M4" s="6">
        <v>1</v>
      </c>
    </row>
    <row r="5" spans="1:15" x14ac:dyDescent="0.2">
      <c r="L5" s="4" t="s">
        <v>5</v>
      </c>
      <c r="M5" s="7" t="s">
        <v>86</v>
      </c>
    </row>
    <row r="6" spans="1:15" ht="9" customHeight="1" x14ac:dyDescent="0.2">
      <c r="L6" s="4"/>
      <c r="M6" s="5"/>
    </row>
    <row r="7" spans="1:15" ht="19.5" customHeight="1" x14ac:dyDescent="0.2">
      <c r="L7" s="4" t="s">
        <v>7</v>
      </c>
      <c r="M7" s="125" t="str">
        <f>+'App.2-BA_FA Cont 2016'!M7:M8</f>
        <v>ORIGINAL UPDATED: Sept 3, 2015</v>
      </c>
    </row>
    <row r="8" spans="1:15" ht="18.75" customHeight="1" x14ac:dyDescent="0.2">
      <c r="M8" s="125"/>
    </row>
    <row r="9" spans="1:15" ht="20.25" customHeight="1" x14ac:dyDescent="0.2">
      <c r="A9" s="126" t="s">
        <v>8</v>
      </c>
      <c r="B9" s="126"/>
      <c r="C9" s="126"/>
      <c r="D9" s="126"/>
      <c r="E9" s="126"/>
      <c r="F9" s="126"/>
      <c r="G9" s="126"/>
      <c r="H9" s="126"/>
      <c r="I9" s="126"/>
      <c r="J9" s="126"/>
      <c r="K9" s="126"/>
      <c r="L9" s="126"/>
      <c r="M9" s="126"/>
    </row>
    <row r="10" spans="1:15" ht="18" x14ac:dyDescent="0.2">
      <c r="A10" s="126" t="s">
        <v>9</v>
      </c>
      <c r="B10" s="126"/>
      <c r="C10" s="126"/>
      <c r="D10" s="126"/>
      <c r="E10" s="126"/>
      <c r="F10" s="126"/>
      <c r="G10" s="126"/>
      <c r="H10" s="126"/>
      <c r="I10" s="126"/>
      <c r="J10" s="126"/>
      <c r="K10" s="126"/>
      <c r="L10" s="126"/>
      <c r="M10" s="126"/>
      <c r="N10" s="96"/>
    </row>
    <row r="11" spans="1:15" x14ac:dyDescent="0.2">
      <c r="H11" s="2"/>
    </row>
    <row r="12" spans="1:15" x14ac:dyDescent="0.2">
      <c r="E12" s="8" t="s">
        <v>10</v>
      </c>
      <c r="F12" s="9" t="s">
        <v>11</v>
      </c>
      <c r="H12" s="2"/>
    </row>
    <row r="13" spans="1:15" ht="15" x14ac:dyDescent="0.25">
      <c r="C13" s="10"/>
      <c r="E13" s="8" t="s">
        <v>12</v>
      </c>
      <c r="F13" s="11">
        <v>2017</v>
      </c>
      <c r="G13" s="12"/>
    </row>
    <row r="15" spans="1:15" x14ac:dyDescent="0.2">
      <c r="D15" s="127" t="s">
        <v>13</v>
      </c>
      <c r="E15" s="128"/>
      <c r="F15" s="128"/>
      <c r="G15" s="128"/>
      <c r="H15" s="128"/>
      <c r="I15" s="129"/>
      <c r="J15" s="13"/>
      <c r="K15" s="14" t="s">
        <v>14</v>
      </c>
      <c r="L15" s="14"/>
      <c r="M15" s="15"/>
      <c r="N15" s="101"/>
      <c r="O15" s="3"/>
    </row>
    <row r="16" spans="1:15" ht="25.5" x14ac:dyDescent="0.2">
      <c r="A16" s="16" t="s">
        <v>15</v>
      </c>
      <c r="B16" s="17" t="s">
        <v>16</v>
      </c>
      <c r="C16" s="18" t="s">
        <v>17</v>
      </c>
      <c r="D16" s="16" t="s">
        <v>18</v>
      </c>
      <c r="E16" s="17" t="s">
        <v>19</v>
      </c>
      <c r="F16" s="17" t="s">
        <v>20</v>
      </c>
      <c r="G16" s="16" t="s">
        <v>21</v>
      </c>
      <c r="H16" s="19"/>
      <c r="I16" s="16" t="s">
        <v>18</v>
      </c>
      <c r="J16" s="16" t="s">
        <v>19</v>
      </c>
      <c r="K16" s="16" t="s">
        <v>20</v>
      </c>
      <c r="L16" s="16" t="s">
        <v>21</v>
      </c>
      <c r="M16" s="16" t="s">
        <v>22</v>
      </c>
    </row>
    <row r="17" spans="1:13" ht="25.5" x14ac:dyDescent="0.2">
      <c r="A17" s="23">
        <v>12</v>
      </c>
      <c r="B17" s="23">
        <v>1611</v>
      </c>
      <c r="C17" s="24" t="s">
        <v>23</v>
      </c>
      <c r="D17" s="110">
        <f>+'App.2-BA_FA Cont 2016'!G17</f>
        <v>54198725.719999999</v>
      </c>
      <c r="E17" s="25">
        <v>14487488</v>
      </c>
      <c r="F17" s="25">
        <v>0</v>
      </c>
      <c r="G17" s="111">
        <f>SUM(D17:F17)</f>
        <v>68686213.719999999</v>
      </c>
      <c r="H17" s="27"/>
      <c r="I17" s="110">
        <f>+'App.2-BA_FA Cont 2016'!L17</f>
        <v>-19853061.660000004</v>
      </c>
      <c r="J17" s="110">
        <v>-9090500</v>
      </c>
      <c r="K17" s="25">
        <v>0</v>
      </c>
      <c r="L17" s="111">
        <f>SUM(I17:K17)</f>
        <v>-28943561.660000004</v>
      </c>
      <c r="M17" s="111">
        <f>+G17+L17</f>
        <v>39742652.059999995</v>
      </c>
    </row>
    <row r="18" spans="1:13" ht="25.5" x14ac:dyDescent="0.2">
      <c r="A18" s="23" t="s">
        <v>24</v>
      </c>
      <c r="B18" s="23">
        <v>1612</v>
      </c>
      <c r="C18" s="24" t="s">
        <v>25</v>
      </c>
      <c r="D18" s="110">
        <f>+'App.2-BA_FA Cont 2016'!G18</f>
        <v>1898556.18</v>
      </c>
      <c r="E18" s="25">
        <v>54317</v>
      </c>
      <c r="F18" s="25">
        <v>0</v>
      </c>
      <c r="G18" s="111">
        <f t="shared" ref="G18:G56" si="0">SUM(D18:F18)</f>
        <v>1952873.18</v>
      </c>
      <c r="H18" s="27"/>
      <c r="I18" s="110">
        <f>+'App.2-BA_FA Cont 2016'!L18</f>
        <v>-149030</v>
      </c>
      <c r="J18" s="110">
        <v>-51667</v>
      </c>
      <c r="K18" s="25">
        <v>0</v>
      </c>
      <c r="L18" s="111">
        <f t="shared" ref="L18:L56" si="1">SUM(I18:K18)</f>
        <v>-200697</v>
      </c>
      <c r="M18" s="111">
        <f t="shared" ref="M18:M56" si="2">+G18+L18</f>
        <v>1752176.18</v>
      </c>
    </row>
    <row r="19" spans="1:13" x14ac:dyDescent="0.2">
      <c r="A19" s="30" t="s">
        <v>26</v>
      </c>
      <c r="B19" s="30">
        <v>1805</v>
      </c>
      <c r="C19" s="31" t="s">
        <v>27</v>
      </c>
      <c r="D19" s="110">
        <f>+'App.2-BA_FA Cont 2016'!G19</f>
        <v>5579910.0699999966</v>
      </c>
      <c r="E19" s="25">
        <v>74745</v>
      </c>
      <c r="F19" s="25">
        <v>0</v>
      </c>
      <c r="G19" s="111">
        <f t="shared" si="0"/>
        <v>5654655.0699999966</v>
      </c>
      <c r="H19" s="27"/>
      <c r="I19" s="110">
        <f>+'App.2-BA_FA Cont 2016'!L19</f>
        <v>0</v>
      </c>
      <c r="J19" s="110">
        <v>0</v>
      </c>
      <c r="K19" s="25">
        <v>0</v>
      </c>
      <c r="L19" s="111">
        <f t="shared" si="1"/>
        <v>0</v>
      </c>
      <c r="M19" s="111">
        <f t="shared" si="2"/>
        <v>5654655.0699999966</v>
      </c>
    </row>
    <row r="20" spans="1:13" x14ac:dyDescent="0.2">
      <c r="A20" s="23">
        <v>47</v>
      </c>
      <c r="B20" s="23">
        <v>1808</v>
      </c>
      <c r="C20" s="32" t="s">
        <v>28</v>
      </c>
      <c r="D20" s="110">
        <f>+'App.2-BA_FA Cont 2016'!G20</f>
        <v>29805108.809999999</v>
      </c>
      <c r="E20" s="25">
        <v>2066613</v>
      </c>
      <c r="F20" s="25">
        <v>0</v>
      </c>
      <c r="G20" s="111">
        <f t="shared" si="0"/>
        <v>31871721.809999999</v>
      </c>
      <c r="H20" s="27"/>
      <c r="I20" s="110">
        <f>+'App.2-BA_FA Cont 2016'!L20</f>
        <v>-2419827.2599999998</v>
      </c>
      <c r="J20" s="110">
        <v>-852913</v>
      </c>
      <c r="K20" s="25">
        <v>0</v>
      </c>
      <c r="L20" s="111">
        <f t="shared" si="1"/>
        <v>-3272740.26</v>
      </c>
      <c r="M20" s="111">
        <f t="shared" si="2"/>
        <v>28598981.549999997</v>
      </c>
    </row>
    <row r="21" spans="1:13" x14ac:dyDescent="0.2">
      <c r="A21" s="23">
        <v>13</v>
      </c>
      <c r="B21" s="23">
        <v>1810</v>
      </c>
      <c r="C21" s="32" t="s">
        <v>29</v>
      </c>
      <c r="D21" s="110">
        <f>+'App.2-BA_FA Cont 2016'!G21</f>
        <v>0</v>
      </c>
      <c r="E21" s="25">
        <v>0</v>
      </c>
      <c r="F21" s="25">
        <v>0</v>
      </c>
      <c r="G21" s="111">
        <f t="shared" si="0"/>
        <v>0</v>
      </c>
      <c r="H21" s="27"/>
      <c r="I21" s="110">
        <f>+'App.2-BA_FA Cont 2016'!L21</f>
        <v>0</v>
      </c>
      <c r="J21" s="110">
        <v>0</v>
      </c>
      <c r="K21" s="25">
        <v>0</v>
      </c>
      <c r="L21" s="111">
        <f t="shared" si="1"/>
        <v>0</v>
      </c>
      <c r="M21" s="111">
        <f t="shared" si="2"/>
        <v>0</v>
      </c>
    </row>
    <row r="22" spans="1:13" x14ac:dyDescent="0.2">
      <c r="A22" s="23">
        <v>47</v>
      </c>
      <c r="B22" s="23">
        <v>1815</v>
      </c>
      <c r="C22" s="32" t="s">
        <v>30</v>
      </c>
      <c r="D22" s="110">
        <f>+'App.2-BA_FA Cont 2016'!G22</f>
        <v>93806029.008861616</v>
      </c>
      <c r="E22" s="25">
        <v>3270317</v>
      </c>
      <c r="F22" s="25">
        <v>0</v>
      </c>
      <c r="G22" s="111">
        <f t="shared" si="0"/>
        <v>97076346.008861616</v>
      </c>
      <c r="H22" s="27"/>
      <c r="I22" s="110">
        <f>+'App.2-BA_FA Cont 2016'!L22</f>
        <v>-9059951.2300000004</v>
      </c>
      <c r="J22" s="110">
        <v>-3150357.6599999997</v>
      </c>
      <c r="K22" s="25">
        <v>0</v>
      </c>
      <c r="L22" s="111">
        <f t="shared" si="1"/>
        <v>-12210308.890000001</v>
      </c>
      <c r="M22" s="111">
        <f t="shared" si="2"/>
        <v>84866037.118861616</v>
      </c>
    </row>
    <row r="23" spans="1:13" x14ac:dyDescent="0.2">
      <c r="A23" s="23">
        <v>47</v>
      </c>
      <c r="B23" s="23">
        <v>1820</v>
      </c>
      <c r="C23" s="24" t="s">
        <v>31</v>
      </c>
      <c r="D23" s="110">
        <f>+'App.2-BA_FA Cont 2016'!G23</f>
        <v>93224447.313748673</v>
      </c>
      <c r="E23" s="25">
        <v>7281006</v>
      </c>
      <c r="F23" s="25">
        <v>-153346</v>
      </c>
      <c r="G23" s="111">
        <f t="shared" si="0"/>
        <v>100352107.31374867</v>
      </c>
      <c r="H23" s="27"/>
      <c r="I23" s="110">
        <f>+'App.2-BA_FA Cont 2016'!L23</f>
        <v>-10661212.77</v>
      </c>
      <c r="J23" s="110">
        <v>-3386476.92</v>
      </c>
      <c r="K23" s="25">
        <v>91547</v>
      </c>
      <c r="L23" s="111">
        <f t="shared" si="1"/>
        <v>-13956142.689999999</v>
      </c>
      <c r="M23" s="111">
        <f t="shared" si="2"/>
        <v>86395964.623748675</v>
      </c>
    </row>
    <row r="24" spans="1:13" x14ac:dyDescent="0.2">
      <c r="A24" s="23">
        <v>47</v>
      </c>
      <c r="B24" s="23">
        <v>1825</v>
      </c>
      <c r="C24" s="32" t="s">
        <v>32</v>
      </c>
      <c r="D24" s="110">
        <f>+'App.2-BA_FA Cont 2016'!G24</f>
        <v>0</v>
      </c>
      <c r="E24" s="25">
        <v>0</v>
      </c>
      <c r="F24" s="25">
        <v>0</v>
      </c>
      <c r="G24" s="111">
        <f t="shared" si="0"/>
        <v>0</v>
      </c>
      <c r="H24" s="27"/>
      <c r="I24" s="110">
        <f>+'App.2-BA_FA Cont 2016'!L24</f>
        <v>0</v>
      </c>
      <c r="J24" s="110">
        <v>0</v>
      </c>
      <c r="K24" s="25">
        <v>0</v>
      </c>
      <c r="L24" s="111">
        <f t="shared" si="1"/>
        <v>0</v>
      </c>
      <c r="M24" s="111">
        <f t="shared" si="2"/>
        <v>0</v>
      </c>
    </row>
    <row r="25" spans="1:13" x14ac:dyDescent="0.2">
      <c r="A25" s="23">
        <v>47</v>
      </c>
      <c r="B25" s="23">
        <v>1830</v>
      </c>
      <c r="C25" s="32" t="s">
        <v>33</v>
      </c>
      <c r="D25" s="110">
        <f>+'App.2-BA_FA Cont 2016'!G25</f>
        <v>103677487.24859211</v>
      </c>
      <c r="E25" s="25">
        <v>9641272</v>
      </c>
      <c r="F25" s="25">
        <v>-176894</v>
      </c>
      <c r="G25" s="111">
        <f t="shared" si="0"/>
        <v>113141865.24859211</v>
      </c>
      <c r="H25" s="27"/>
      <c r="I25" s="110">
        <f>+'App.2-BA_FA Cont 2016'!L25</f>
        <v>-6716197.8200000003</v>
      </c>
      <c r="J25" s="110">
        <v>-2773953.9</v>
      </c>
      <c r="K25" s="25">
        <v>85385</v>
      </c>
      <c r="L25" s="111">
        <f t="shared" si="1"/>
        <v>-9404766.7200000007</v>
      </c>
      <c r="M25" s="111">
        <f t="shared" si="2"/>
        <v>103737098.52859211</v>
      </c>
    </row>
    <row r="26" spans="1:13" x14ac:dyDescent="0.2">
      <c r="A26" s="23">
        <v>47</v>
      </c>
      <c r="B26" s="23">
        <v>1835</v>
      </c>
      <c r="C26" s="32" t="s">
        <v>34</v>
      </c>
      <c r="D26" s="110">
        <f>+'App.2-BA_FA Cont 2016'!G26</f>
        <v>94913258.40271236</v>
      </c>
      <c r="E26" s="25">
        <v>10561884</v>
      </c>
      <c r="F26" s="25">
        <v>-139822</v>
      </c>
      <c r="G26" s="111">
        <f t="shared" si="0"/>
        <v>105335320.40271236</v>
      </c>
      <c r="H26" s="27"/>
      <c r="I26" s="110">
        <f>+'App.2-BA_FA Cont 2016'!L26</f>
        <v>-6209769.6199999992</v>
      </c>
      <c r="J26" s="110">
        <v>-2681086.9500000002</v>
      </c>
      <c r="K26" s="25">
        <v>118010</v>
      </c>
      <c r="L26" s="111">
        <f t="shared" si="1"/>
        <v>-8772846.5700000003</v>
      </c>
      <c r="M26" s="111">
        <f t="shared" si="2"/>
        <v>96562473.832712352</v>
      </c>
    </row>
    <row r="27" spans="1:13" x14ac:dyDescent="0.2">
      <c r="A27" s="23">
        <v>47</v>
      </c>
      <c r="B27" s="23">
        <v>1840</v>
      </c>
      <c r="C27" s="32" t="s">
        <v>35</v>
      </c>
      <c r="D27" s="110">
        <f>+'App.2-BA_FA Cont 2016'!G27</f>
        <v>107449111.56</v>
      </c>
      <c r="E27" s="25">
        <v>15913333</v>
      </c>
      <c r="F27" s="25">
        <v>0</v>
      </c>
      <c r="G27" s="111">
        <f t="shared" si="0"/>
        <v>123362444.56</v>
      </c>
      <c r="H27" s="27"/>
      <c r="I27" s="110">
        <f>+'App.2-BA_FA Cont 2016'!L27</f>
        <v>-8195584.4000000004</v>
      </c>
      <c r="J27" s="110">
        <v>-3542439</v>
      </c>
      <c r="K27" s="25">
        <v>0</v>
      </c>
      <c r="L27" s="111">
        <f t="shared" si="1"/>
        <v>-11738023.4</v>
      </c>
      <c r="M27" s="111">
        <f t="shared" si="2"/>
        <v>111624421.16</v>
      </c>
    </row>
    <row r="28" spans="1:13" x14ac:dyDescent="0.2">
      <c r="A28" s="23">
        <v>47</v>
      </c>
      <c r="B28" s="23">
        <v>1845</v>
      </c>
      <c r="C28" s="32" t="s">
        <v>36</v>
      </c>
      <c r="D28" s="110">
        <f>+'App.2-BA_FA Cont 2016'!G28</f>
        <v>112148652.68583982</v>
      </c>
      <c r="E28" s="25">
        <v>15799995</v>
      </c>
      <c r="F28" s="25">
        <v>-882544</v>
      </c>
      <c r="G28" s="111">
        <f t="shared" si="0"/>
        <v>127066103.68583982</v>
      </c>
      <c r="H28" s="27"/>
      <c r="I28" s="110">
        <f>+'App.2-BA_FA Cont 2016'!L28</f>
        <v>-9290466.290000001</v>
      </c>
      <c r="J28" s="110">
        <v>-4293409.96</v>
      </c>
      <c r="K28" s="25">
        <v>510296</v>
      </c>
      <c r="L28" s="111">
        <f t="shared" si="1"/>
        <v>-13073580.25</v>
      </c>
      <c r="M28" s="111">
        <f t="shared" si="2"/>
        <v>113992523.43583982</v>
      </c>
    </row>
    <row r="29" spans="1:13" x14ac:dyDescent="0.2">
      <c r="A29" s="23">
        <v>47</v>
      </c>
      <c r="B29" s="23">
        <v>1850</v>
      </c>
      <c r="C29" s="32" t="s">
        <v>37</v>
      </c>
      <c r="D29" s="110">
        <f>+'App.2-BA_FA Cont 2016'!G29</f>
        <v>76761752.36999999</v>
      </c>
      <c r="E29" s="25">
        <v>11268691</v>
      </c>
      <c r="F29" s="25">
        <v>-211886</v>
      </c>
      <c r="G29" s="111">
        <f t="shared" si="0"/>
        <v>87818557.36999999</v>
      </c>
      <c r="H29" s="27"/>
      <c r="I29" s="110">
        <f>+'App.2-BA_FA Cont 2016'!L29</f>
        <v>-6373167.9600000009</v>
      </c>
      <c r="J29" s="110">
        <v>-2942172.1700000004</v>
      </c>
      <c r="K29" s="25">
        <v>117650</v>
      </c>
      <c r="L29" s="111">
        <f t="shared" si="1"/>
        <v>-9197690.1300000008</v>
      </c>
      <c r="M29" s="111">
        <f t="shared" si="2"/>
        <v>78620867.239999995</v>
      </c>
    </row>
    <row r="30" spans="1:13" x14ac:dyDescent="0.2">
      <c r="A30" s="23">
        <v>47</v>
      </c>
      <c r="B30" s="23">
        <v>1855</v>
      </c>
      <c r="C30" s="32" t="s">
        <v>38</v>
      </c>
      <c r="D30" s="110">
        <f>+'App.2-BA_FA Cont 2016'!G30</f>
        <v>52902858.00440421</v>
      </c>
      <c r="E30" s="25">
        <v>4462139</v>
      </c>
      <c r="F30" s="25">
        <v>0</v>
      </c>
      <c r="G30" s="111">
        <f t="shared" si="0"/>
        <v>57364997.00440421</v>
      </c>
      <c r="H30" s="27"/>
      <c r="I30" s="110">
        <f>+'App.2-BA_FA Cont 2016'!L30</f>
        <v>-3999920.0700000003</v>
      </c>
      <c r="J30" s="110">
        <v>-1536284.2400000002</v>
      </c>
      <c r="K30" s="25">
        <v>0</v>
      </c>
      <c r="L30" s="111">
        <f t="shared" si="1"/>
        <v>-5536204.3100000005</v>
      </c>
      <c r="M30" s="111">
        <f t="shared" si="2"/>
        <v>51828792.694404207</v>
      </c>
    </row>
    <row r="31" spans="1:13" x14ac:dyDescent="0.2">
      <c r="A31" s="23">
        <v>47</v>
      </c>
      <c r="B31" s="23">
        <v>1860</v>
      </c>
      <c r="C31" s="32" t="s">
        <v>39</v>
      </c>
      <c r="D31" s="110">
        <f>+'App.2-BA_FA Cont 2016'!G31</f>
        <v>3086655.4802011386</v>
      </c>
      <c r="E31" s="25">
        <v>795550</v>
      </c>
      <c r="F31" s="25">
        <v>-1706</v>
      </c>
      <c r="G31" s="111">
        <f t="shared" si="0"/>
        <v>3880499.4802011386</v>
      </c>
      <c r="H31" s="27"/>
      <c r="I31" s="110">
        <f>+'App.2-BA_FA Cont 2016'!L31</f>
        <v>-263041.47000000015</v>
      </c>
      <c r="J31" s="110">
        <v>-196112.77000000008</v>
      </c>
      <c r="K31" s="25">
        <v>125</v>
      </c>
      <c r="L31" s="111">
        <f t="shared" si="1"/>
        <v>-459029.24000000022</v>
      </c>
      <c r="M31" s="111">
        <f t="shared" si="2"/>
        <v>3421470.2402011384</v>
      </c>
    </row>
    <row r="32" spans="1:13" x14ac:dyDescent="0.2">
      <c r="A32" s="30">
        <v>47</v>
      </c>
      <c r="B32" s="30">
        <v>1860</v>
      </c>
      <c r="C32" s="31" t="s">
        <v>40</v>
      </c>
      <c r="D32" s="110">
        <f>+'App.2-BA_FA Cont 2016'!G32</f>
        <v>37237168.971271746</v>
      </c>
      <c r="E32" s="25">
        <v>3422515</v>
      </c>
      <c r="F32" s="25">
        <v>-148671</v>
      </c>
      <c r="G32" s="111">
        <f t="shared" si="0"/>
        <v>40511012.971271746</v>
      </c>
      <c r="H32" s="27"/>
      <c r="I32" s="110">
        <f>+'App.2-BA_FA Cont 2016'!L32</f>
        <v>-9483856.9377233703</v>
      </c>
      <c r="J32" s="110">
        <v>-4111562.2622888917</v>
      </c>
      <c r="K32" s="25">
        <v>52031</v>
      </c>
      <c r="L32" s="111">
        <f t="shared" si="1"/>
        <v>-13543388.200012263</v>
      </c>
      <c r="M32" s="111">
        <f t="shared" si="2"/>
        <v>26967624.771259483</v>
      </c>
    </row>
    <row r="33" spans="1:13" x14ac:dyDescent="0.2">
      <c r="A33" s="30" t="s">
        <v>26</v>
      </c>
      <c r="B33" s="30">
        <v>1905</v>
      </c>
      <c r="C33" s="31" t="s">
        <v>27</v>
      </c>
      <c r="D33" s="110">
        <f>+'App.2-BA_FA Cont 2016'!G33</f>
        <v>0</v>
      </c>
      <c r="E33" s="25">
        <v>0</v>
      </c>
      <c r="F33" s="25">
        <v>0</v>
      </c>
      <c r="G33" s="111">
        <f t="shared" si="0"/>
        <v>0</v>
      </c>
      <c r="H33" s="27"/>
      <c r="I33" s="110">
        <f>+'App.2-BA_FA Cont 2016'!L33</f>
        <v>0</v>
      </c>
      <c r="J33" s="110">
        <v>0</v>
      </c>
      <c r="K33" s="25">
        <v>0</v>
      </c>
      <c r="L33" s="111">
        <f t="shared" si="1"/>
        <v>0</v>
      </c>
      <c r="M33" s="111">
        <f t="shared" si="2"/>
        <v>0</v>
      </c>
    </row>
    <row r="34" spans="1:13" x14ac:dyDescent="0.2">
      <c r="A34" s="23">
        <v>47</v>
      </c>
      <c r="B34" s="23">
        <v>1908</v>
      </c>
      <c r="C34" s="32" t="s">
        <v>41</v>
      </c>
      <c r="D34" s="110">
        <f>+'App.2-BA_FA Cont 2016'!G34</f>
        <v>33502197.983599998</v>
      </c>
      <c r="E34" s="25">
        <v>434312</v>
      </c>
      <c r="F34" s="25">
        <v>0</v>
      </c>
      <c r="G34" s="111">
        <f t="shared" si="0"/>
        <v>33936509.983599998</v>
      </c>
      <c r="H34" s="27"/>
      <c r="I34" s="110">
        <f>+'App.2-BA_FA Cont 2016'!L34</f>
        <v>-5480613.6600000001</v>
      </c>
      <c r="J34" s="110">
        <v>-1832004</v>
      </c>
      <c r="K34" s="25">
        <v>0</v>
      </c>
      <c r="L34" s="111">
        <f t="shared" si="1"/>
        <v>-7312617.6600000001</v>
      </c>
      <c r="M34" s="111">
        <f t="shared" si="2"/>
        <v>26623892.323599998</v>
      </c>
    </row>
    <row r="35" spans="1:13" x14ac:dyDescent="0.2">
      <c r="A35" s="23">
        <v>13</v>
      </c>
      <c r="B35" s="23">
        <v>1910</v>
      </c>
      <c r="C35" s="32" t="s">
        <v>29</v>
      </c>
      <c r="D35" s="110">
        <f>+'App.2-BA_FA Cont 2016'!G35</f>
        <v>0</v>
      </c>
      <c r="E35" s="25">
        <v>0</v>
      </c>
      <c r="F35" s="25">
        <v>0</v>
      </c>
      <c r="G35" s="111">
        <f t="shared" si="0"/>
        <v>0</v>
      </c>
      <c r="H35" s="27"/>
      <c r="I35" s="110">
        <f>+'App.2-BA_FA Cont 2016'!L35</f>
        <v>0</v>
      </c>
      <c r="J35" s="110">
        <v>0</v>
      </c>
      <c r="K35" s="25">
        <v>0</v>
      </c>
      <c r="L35" s="111">
        <f t="shared" si="1"/>
        <v>0</v>
      </c>
      <c r="M35" s="111">
        <f t="shared" si="2"/>
        <v>0</v>
      </c>
    </row>
    <row r="36" spans="1:13" x14ac:dyDescent="0.2">
      <c r="A36" s="23">
        <v>8</v>
      </c>
      <c r="B36" s="23">
        <v>1915</v>
      </c>
      <c r="C36" s="32" t="s">
        <v>42</v>
      </c>
      <c r="D36" s="110">
        <f>+'App.2-BA_FA Cont 2016'!G36</f>
        <v>1600369.3499999992</v>
      </c>
      <c r="E36" s="25">
        <v>80864</v>
      </c>
      <c r="F36" s="25">
        <v>0</v>
      </c>
      <c r="G36" s="111">
        <f t="shared" si="0"/>
        <v>1681233.3499999992</v>
      </c>
      <c r="H36" s="27"/>
      <c r="I36" s="110">
        <f>+'App.2-BA_FA Cont 2016'!L36</f>
        <v>-723162.15</v>
      </c>
      <c r="J36" s="110">
        <v>-226757</v>
      </c>
      <c r="K36" s="25">
        <v>0</v>
      </c>
      <c r="L36" s="111">
        <f t="shared" si="1"/>
        <v>-949919.15</v>
      </c>
      <c r="M36" s="111">
        <f t="shared" si="2"/>
        <v>731314.19999999914</v>
      </c>
    </row>
    <row r="37" spans="1:13" x14ac:dyDescent="0.2">
      <c r="A37" s="23">
        <v>8</v>
      </c>
      <c r="B37" s="23">
        <v>1915</v>
      </c>
      <c r="C37" s="32" t="s">
        <v>43</v>
      </c>
      <c r="D37" s="110">
        <f>+'App.2-BA_FA Cont 2016'!G37</f>
        <v>0</v>
      </c>
      <c r="E37" s="25">
        <v>0</v>
      </c>
      <c r="F37" s="25">
        <v>0</v>
      </c>
      <c r="G37" s="111">
        <f t="shared" si="0"/>
        <v>0</v>
      </c>
      <c r="H37" s="27"/>
      <c r="I37" s="110">
        <f>+'App.2-BA_FA Cont 2016'!L37</f>
        <v>0</v>
      </c>
      <c r="J37" s="110">
        <v>0</v>
      </c>
      <c r="K37" s="25">
        <v>0</v>
      </c>
      <c r="L37" s="111">
        <f t="shared" si="1"/>
        <v>0</v>
      </c>
      <c r="M37" s="111">
        <f t="shared" si="2"/>
        <v>0</v>
      </c>
    </row>
    <row r="38" spans="1:13" x14ac:dyDescent="0.2">
      <c r="A38" s="23">
        <v>10</v>
      </c>
      <c r="B38" s="23">
        <v>1920</v>
      </c>
      <c r="C38" s="32" t="s">
        <v>44</v>
      </c>
      <c r="D38" s="110">
        <f>+'App.2-BA_FA Cont 2016'!G38</f>
        <v>8089621.1199999992</v>
      </c>
      <c r="E38" s="25">
        <v>936580</v>
      </c>
      <c r="F38" s="25">
        <v>0</v>
      </c>
      <c r="G38" s="111">
        <f t="shared" si="0"/>
        <v>9026201.1199999992</v>
      </c>
      <c r="H38" s="27"/>
      <c r="I38" s="110">
        <f>+'App.2-BA_FA Cont 2016'!L38</f>
        <v>-3711871.8</v>
      </c>
      <c r="J38" s="110">
        <v>-1531304</v>
      </c>
      <c r="K38" s="25">
        <v>0</v>
      </c>
      <c r="L38" s="111">
        <f t="shared" si="1"/>
        <v>-5243175.8</v>
      </c>
      <c r="M38" s="111">
        <f t="shared" si="2"/>
        <v>3783025.3199999994</v>
      </c>
    </row>
    <row r="39" spans="1:13" ht="25.5" x14ac:dyDescent="0.2">
      <c r="A39" s="23">
        <v>45</v>
      </c>
      <c r="B39" s="33">
        <v>1920</v>
      </c>
      <c r="C39" s="24" t="s">
        <v>45</v>
      </c>
      <c r="D39" s="110">
        <f>+'App.2-BA_FA Cont 2016'!G39</f>
        <v>1171472.92</v>
      </c>
      <c r="E39" s="25">
        <v>20622</v>
      </c>
      <c r="F39" s="25">
        <v>0</v>
      </c>
      <c r="G39" s="111">
        <f t="shared" si="0"/>
        <v>1192094.92</v>
      </c>
      <c r="H39" s="27"/>
      <c r="I39" s="110">
        <f>+'App.2-BA_FA Cont 2016'!L39</f>
        <v>-705864.55</v>
      </c>
      <c r="J39" s="110">
        <v>-182815</v>
      </c>
      <c r="K39" s="25">
        <v>0</v>
      </c>
      <c r="L39" s="111">
        <f t="shared" si="1"/>
        <v>-888679.55</v>
      </c>
      <c r="M39" s="111">
        <f t="shared" si="2"/>
        <v>303415.36999999988</v>
      </c>
    </row>
    <row r="40" spans="1:13" ht="25.5" x14ac:dyDescent="0.2">
      <c r="A40" s="23">
        <v>45.1</v>
      </c>
      <c r="B40" s="33">
        <v>1920</v>
      </c>
      <c r="C40" s="24" t="s">
        <v>46</v>
      </c>
      <c r="D40" s="110">
        <f>+'App.2-BA_FA Cont 2016'!G40</f>
        <v>0</v>
      </c>
      <c r="E40" s="25">
        <v>0</v>
      </c>
      <c r="F40" s="25">
        <v>0</v>
      </c>
      <c r="G40" s="111">
        <f t="shared" si="0"/>
        <v>0</v>
      </c>
      <c r="H40" s="27"/>
      <c r="I40" s="110">
        <f>+'App.2-BA_FA Cont 2016'!L40</f>
        <v>0</v>
      </c>
      <c r="J40" s="110">
        <v>0</v>
      </c>
      <c r="K40" s="25">
        <v>0</v>
      </c>
      <c r="L40" s="111">
        <f t="shared" si="1"/>
        <v>0</v>
      </c>
      <c r="M40" s="111">
        <f t="shared" si="2"/>
        <v>0</v>
      </c>
    </row>
    <row r="41" spans="1:13" x14ac:dyDescent="0.2">
      <c r="A41" s="23">
        <v>10</v>
      </c>
      <c r="B41" s="23">
        <v>1930</v>
      </c>
      <c r="C41" s="32" t="s">
        <v>47</v>
      </c>
      <c r="D41" s="110">
        <f>+'App.2-BA_FA Cont 2016'!G41</f>
        <v>13805302.790000005</v>
      </c>
      <c r="E41" s="25">
        <v>1035059</v>
      </c>
      <c r="F41" s="25">
        <v>-48184</v>
      </c>
      <c r="G41" s="111">
        <f t="shared" si="0"/>
        <v>14792177.790000005</v>
      </c>
      <c r="H41" s="27"/>
      <c r="I41" s="110">
        <f>+'App.2-BA_FA Cont 2016'!L41</f>
        <v>-3652961.16</v>
      </c>
      <c r="J41" s="110">
        <v>-1446015</v>
      </c>
      <c r="K41" s="25">
        <v>38009</v>
      </c>
      <c r="L41" s="111">
        <f t="shared" si="1"/>
        <v>-5060967.16</v>
      </c>
      <c r="M41" s="111">
        <f t="shared" si="2"/>
        <v>9731210.6300000045</v>
      </c>
    </row>
    <row r="42" spans="1:13" x14ac:dyDescent="0.2">
      <c r="A42" s="23">
        <v>8</v>
      </c>
      <c r="B42" s="23">
        <v>1935</v>
      </c>
      <c r="C42" s="32" t="s">
        <v>48</v>
      </c>
      <c r="D42" s="110">
        <f>+'App.2-BA_FA Cont 2016'!G42</f>
        <v>997747.78000000014</v>
      </c>
      <c r="E42" s="25">
        <v>173858</v>
      </c>
      <c r="F42" s="25">
        <v>0</v>
      </c>
      <c r="G42" s="111">
        <f t="shared" si="0"/>
        <v>1171605.7800000003</v>
      </c>
      <c r="H42" s="27"/>
      <c r="I42" s="110">
        <f>+'App.2-BA_FA Cont 2016'!L42</f>
        <v>-194820.87</v>
      </c>
      <c r="J42" s="110">
        <v>-79506</v>
      </c>
      <c r="K42" s="25">
        <v>0</v>
      </c>
      <c r="L42" s="111">
        <f t="shared" si="1"/>
        <v>-274326.87</v>
      </c>
      <c r="M42" s="111">
        <f t="shared" si="2"/>
        <v>897278.91000000027</v>
      </c>
    </row>
    <row r="43" spans="1:13" x14ac:dyDescent="0.2">
      <c r="A43" s="23">
        <v>8</v>
      </c>
      <c r="B43" s="23">
        <v>1940</v>
      </c>
      <c r="C43" s="32" t="s">
        <v>49</v>
      </c>
      <c r="D43" s="110">
        <f>+'App.2-BA_FA Cont 2016'!G43</f>
        <v>4280994.1305892402</v>
      </c>
      <c r="E43" s="25">
        <v>521576</v>
      </c>
      <c r="F43" s="25">
        <v>0</v>
      </c>
      <c r="G43" s="111">
        <f t="shared" si="0"/>
        <v>4802570.1305892402</v>
      </c>
      <c r="H43" s="27"/>
      <c r="I43" s="110">
        <f>+'App.2-BA_FA Cont 2016'!L43</f>
        <v>-1914388.58</v>
      </c>
      <c r="J43" s="110">
        <v>-512161</v>
      </c>
      <c r="K43" s="25">
        <v>0</v>
      </c>
      <c r="L43" s="111">
        <f t="shared" si="1"/>
        <v>-2426549.58</v>
      </c>
      <c r="M43" s="111">
        <f t="shared" si="2"/>
        <v>2376020.5505892402</v>
      </c>
    </row>
    <row r="44" spans="1:13" x14ac:dyDescent="0.2">
      <c r="A44" s="23">
        <v>8</v>
      </c>
      <c r="B44" s="23">
        <v>1945</v>
      </c>
      <c r="C44" s="32" t="s">
        <v>50</v>
      </c>
      <c r="D44" s="110">
        <f>+'App.2-BA_FA Cont 2016'!G44</f>
        <v>229113.79000000004</v>
      </c>
      <c r="E44" s="25">
        <v>110</v>
      </c>
      <c r="F44" s="25">
        <v>0</v>
      </c>
      <c r="G44" s="111">
        <f t="shared" si="0"/>
        <v>229223.79000000004</v>
      </c>
      <c r="H44" s="27"/>
      <c r="I44" s="110">
        <f>+'App.2-BA_FA Cont 2016'!L44</f>
        <v>-88475.959999999992</v>
      </c>
      <c r="J44" s="110">
        <v>-24704</v>
      </c>
      <c r="K44" s="25">
        <v>0</v>
      </c>
      <c r="L44" s="111">
        <f t="shared" si="1"/>
        <v>-113179.95999999999</v>
      </c>
      <c r="M44" s="111">
        <f t="shared" si="2"/>
        <v>116043.83000000005</v>
      </c>
    </row>
    <row r="45" spans="1:13" x14ac:dyDescent="0.2">
      <c r="A45" s="23">
        <v>8</v>
      </c>
      <c r="B45" s="23">
        <v>1950</v>
      </c>
      <c r="C45" s="32" t="s">
        <v>51</v>
      </c>
      <c r="D45" s="110">
        <f>+'App.2-BA_FA Cont 2016'!G45</f>
        <v>0</v>
      </c>
      <c r="E45" s="25">
        <v>0</v>
      </c>
      <c r="F45" s="25">
        <v>0</v>
      </c>
      <c r="G45" s="111">
        <f t="shared" si="0"/>
        <v>0</v>
      </c>
      <c r="H45" s="27"/>
      <c r="I45" s="110">
        <f>+'App.2-BA_FA Cont 2016'!L45</f>
        <v>0</v>
      </c>
      <c r="J45" s="110">
        <v>0</v>
      </c>
      <c r="K45" s="25">
        <v>0</v>
      </c>
      <c r="L45" s="111">
        <f t="shared" si="1"/>
        <v>0</v>
      </c>
      <c r="M45" s="111">
        <f t="shared" si="2"/>
        <v>0</v>
      </c>
    </row>
    <row r="46" spans="1:13" x14ac:dyDescent="0.2">
      <c r="A46" s="23">
        <v>8</v>
      </c>
      <c r="B46" s="23">
        <v>1955</v>
      </c>
      <c r="C46" s="32" t="s">
        <v>52</v>
      </c>
      <c r="D46" s="110">
        <f>+'App.2-BA_FA Cont 2016'!G46</f>
        <v>3683820.33</v>
      </c>
      <c r="E46" s="25">
        <v>1507683</v>
      </c>
      <c r="F46" s="25">
        <v>0</v>
      </c>
      <c r="G46" s="111">
        <f t="shared" si="0"/>
        <v>5191503.33</v>
      </c>
      <c r="H46" s="27"/>
      <c r="I46" s="110">
        <f>+'App.2-BA_FA Cont 2016'!L46</f>
        <v>-750027.46</v>
      </c>
      <c r="J46" s="110">
        <v>-336374</v>
      </c>
      <c r="K46" s="25">
        <v>0</v>
      </c>
      <c r="L46" s="111">
        <f t="shared" si="1"/>
        <v>-1086401.46</v>
      </c>
      <c r="M46" s="111">
        <f t="shared" si="2"/>
        <v>4105101.87</v>
      </c>
    </row>
    <row r="47" spans="1:13" x14ac:dyDescent="0.2">
      <c r="A47" s="35">
        <v>8</v>
      </c>
      <c r="B47" s="35">
        <v>1955</v>
      </c>
      <c r="C47" s="36" t="s">
        <v>53</v>
      </c>
      <c r="D47" s="110">
        <f>+'App.2-BA_FA Cont 2016'!G47</f>
        <v>0</v>
      </c>
      <c r="E47" s="25">
        <v>0</v>
      </c>
      <c r="F47" s="25">
        <v>0</v>
      </c>
      <c r="G47" s="111">
        <f t="shared" si="0"/>
        <v>0</v>
      </c>
      <c r="H47" s="27"/>
      <c r="I47" s="110">
        <f>+'App.2-BA_FA Cont 2016'!L47</f>
        <v>0</v>
      </c>
      <c r="J47" s="110">
        <v>0</v>
      </c>
      <c r="K47" s="25">
        <v>0</v>
      </c>
      <c r="L47" s="111">
        <f t="shared" si="1"/>
        <v>0</v>
      </c>
      <c r="M47" s="111">
        <f t="shared" si="2"/>
        <v>0</v>
      </c>
    </row>
    <row r="48" spans="1:13" x14ac:dyDescent="0.2">
      <c r="A48" s="33">
        <v>8</v>
      </c>
      <c r="B48" s="33">
        <v>1960</v>
      </c>
      <c r="C48" s="24" t="s">
        <v>54</v>
      </c>
      <c r="D48" s="110">
        <f>+'App.2-BA_FA Cont 2016'!G48</f>
        <v>1593676.2977802795</v>
      </c>
      <c r="E48" s="25">
        <v>2912498</v>
      </c>
      <c r="F48" s="25">
        <v>0</v>
      </c>
      <c r="G48" s="111">
        <f t="shared" si="0"/>
        <v>4506174.2977802791</v>
      </c>
      <c r="H48" s="27"/>
      <c r="I48" s="110">
        <f>+'App.2-BA_FA Cont 2016'!L48</f>
        <v>-128409.80000000009</v>
      </c>
      <c r="J48" s="110">
        <v>-193857</v>
      </c>
      <c r="K48" s="25">
        <v>0</v>
      </c>
      <c r="L48" s="111">
        <f t="shared" si="1"/>
        <v>-322266.8000000001</v>
      </c>
      <c r="M48" s="111">
        <f t="shared" si="2"/>
        <v>4183907.4977802788</v>
      </c>
    </row>
    <row r="49" spans="1:19" ht="25.5" x14ac:dyDescent="0.2">
      <c r="A49" s="1">
        <v>47</v>
      </c>
      <c r="B49" s="33">
        <v>1970</v>
      </c>
      <c r="C49" s="32" t="s">
        <v>55</v>
      </c>
      <c r="D49" s="110">
        <f>+'App.2-BA_FA Cont 2016'!G49</f>
        <v>134245.07000000007</v>
      </c>
      <c r="E49" s="25">
        <v>0</v>
      </c>
      <c r="F49" s="25">
        <v>0</v>
      </c>
      <c r="G49" s="111">
        <f t="shared" si="0"/>
        <v>134245.07000000007</v>
      </c>
      <c r="H49" s="27"/>
      <c r="I49" s="110">
        <f>+'App.2-BA_FA Cont 2016'!L49</f>
        <v>-132632.19</v>
      </c>
      <c r="J49" s="110">
        <v>-1613</v>
      </c>
      <c r="K49" s="25">
        <v>0</v>
      </c>
      <c r="L49" s="111">
        <f t="shared" si="1"/>
        <v>-134245.19</v>
      </c>
      <c r="M49" s="111">
        <f t="shared" si="2"/>
        <v>-0.11999999993713573</v>
      </c>
    </row>
    <row r="50" spans="1:19" ht="25.5" x14ac:dyDescent="0.2">
      <c r="A50" s="23">
        <v>47</v>
      </c>
      <c r="B50" s="23">
        <v>1975</v>
      </c>
      <c r="C50" s="32" t="s">
        <v>56</v>
      </c>
      <c r="D50" s="110">
        <f>+'App.2-BA_FA Cont 2016'!G50</f>
        <v>17974.330000000002</v>
      </c>
      <c r="E50" s="25">
        <v>0</v>
      </c>
      <c r="F50" s="25">
        <v>0</v>
      </c>
      <c r="G50" s="111">
        <f t="shared" si="0"/>
        <v>17974.330000000002</v>
      </c>
      <c r="H50" s="27"/>
      <c r="I50" s="110">
        <f>+'App.2-BA_FA Cont 2016'!L50</f>
        <v>-17974.330000000002</v>
      </c>
      <c r="J50" s="110">
        <v>0</v>
      </c>
      <c r="K50" s="25">
        <v>0</v>
      </c>
      <c r="L50" s="111">
        <f t="shared" si="1"/>
        <v>-17974.330000000002</v>
      </c>
      <c r="M50" s="111">
        <f t="shared" si="2"/>
        <v>0</v>
      </c>
    </row>
    <row r="51" spans="1:19" x14ac:dyDescent="0.2">
      <c r="A51" s="23">
        <v>47</v>
      </c>
      <c r="B51" s="23">
        <v>1980</v>
      </c>
      <c r="C51" s="32" t="s">
        <v>57</v>
      </c>
      <c r="D51" s="110">
        <f>+'App.2-BA_FA Cont 2016'!G51</f>
        <v>7292833.7619506614</v>
      </c>
      <c r="E51" s="25">
        <v>462587</v>
      </c>
      <c r="F51" s="25">
        <v>0</v>
      </c>
      <c r="G51" s="111">
        <f t="shared" si="0"/>
        <v>7755420.7619506614</v>
      </c>
      <c r="H51" s="27"/>
      <c r="I51" s="110">
        <f>+'App.2-BA_FA Cont 2016'!L51</f>
        <v>-2225914.7400000002</v>
      </c>
      <c r="J51" s="110">
        <v>-722411.75</v>
      </c>
      <c r="K51" s="25">
        <v>0</v>
      </c>
      <c r="L51" s="111">
        <f t="shared" si="1"/>
        <v>-2948326.49</v>
      </c>
      <c r="M51" s="111">
        <f t="shared" si="2"/>
        <v>4807094.2719506612</v>
      </c>
    </row>
    <row r="52" spans="1:19" x14ac:dyDescent="0.2">
      <c r="A52" s="23">
        <v>47</v>
      </c>
      <c r="B52" s="23">
        <v>1985</v>
      </c>
      <c r="C52" s="32" t="s">
        <v>58</v>
      </c>
      <c r="D52" s="110">
        <f>+'App.2-BA_FA Cont 2016'!G52</f>
        <v>0</v>
      </c>
      <c r="E52" s="25">
        <v>0</v>
      </c>
      <c r="F52" s="25">
        <v>0</v>
      </c>
      <c r="G52" s="111">
        <f t="shared" si="0"/>
        <v>0</v>
      </c>
      <c r="H52" s="27"/>
      <c r="I52" s="110">
        <f>+'App.2-BA_FA Cont 2016'!L52</f>
        <v>0</v>
      </c>
      <c r="J52" s="110">
        <v>0</v>
      </c>
      <c r="K52" s="25">
        <v>0</v>
      </c>
      <c r="L52" s="111">
        <f t="shared" si="1"/>
        <v>0</v>
      </c>
      <c r="M52" s="111">
        <f t="shared" si="2"/>
        <v>0</v>
      </c>
    </row>
    <row r="53" spans="1:19" x14ac:dyDescent="0.2">
      <c r="A53" s="1">
        <v>47</v>
      </c>
      <c r="B53" s="23">
        <v>1990</v>
      </c>
      <c r="C53" s="37" t="s">
        <v>59</v>
      </c>
      <c r="D53" s="110">
        <f>+'App.2-BA_FA Cont 2016'!G53</f>
        <v>0</v>
      </c>
      <c r="E53" s="25">
        <v>0</v>
      </c>
      <c r="F53" s="25">
        <v>0</v>
      </c>
      <c r="G53" s="111">
        <f t="shared" si="0"/>
        <v>0</v>
      </c>
      <c r="H53" s="27"/>
      <c r="I53" s="110">
        <f>+'App.2-BA_FA Cont 2016'!L53</f>
        <v>0</v>
      </c>
      <c r="J53" s="110">
        <v>0</v>
      </c>
      <c r="K53" s="25">
        <v>0</v>
      </c>
      <c r="L53" s="111">
        <f t="shared" si="1"/>
        <v>0</v>
      </c>
      <c r="M53" s="111">
        <f t="shared" si="2"/>
        <v>0</v>
      </c>
    </row>
    <row r="54" spans="1:19" x14ac:dyDescent="0.2">
      <c r="A54" s="23">
        <v>47</v>
      </c>
      <c r="B54" s="23">
        <v>1995</v>
      </c>
      <c r="C54" s="32" t="s">
        <v>60</v>
      </c>
      <c r="D54" s="110">
        <f>+'App.2-BA_FA Cont 2016'!G54</f>
        <v>0</v>
      </c>
      <c r="E54" s="25">
        <v>0</v>
      </c>
      <c r="F54" s="25">
        <v>0</v>
      </c>
      <c r="G54" s="111">
        <f t="shared" si="0"/>
        <v>0</v>
      </c>
      <c r="H54" s="27"/>
      <c r="I54" s="110">
        <f>+'App.2-BA_FA Cont 2016'!L54</f>
        <v>0</v>
      </c>
      <c r="J54" s="110">
        <v>0</v>
      </c>
      <c r="K54" s="25">
        <v>0</v>
      </c>
      <c r="L54" s="111">
        <f t="shared" si="1"/>
        <v>0</v>
      </c>
      <c r="M54" s="111">
        <f t="shared" si="2"/>
        <v>0</v>
      </c>
    </row>
    <row r="55" spans="1:19" x14ac:dyDescent="0.2">
      <c r="A55" s="23">
        <v>47</v>
      </c>
      <c r="B55" s="23">
        <v>2440</v>
      </c>
      <c r="C55" s="32" t="s">
        <v>116</v>
      </c>
      <c r="D55" s="110">
        <f>+'App.2-BA_FA Cont 2016'!G55</f>
        <v>-71200759.099999994</v>
      </c>
      <c r="E55" s="25">
        <v>-25296257</v>
      </c>
      <c r="F55" s="25">
        <v>0</v>
      </c>
      <c r="G55" s="111">
        <f t="shared" si="0"/>
        <v>-96497016.099999994</v>
      </c>
      <c r="H55" s="27"/>
      <c r="I55" s="110">
        <f>+'App.2-BA_FA Cont 2016'!L55</f>
        <v>3120516.0900000008</v>
      </c>
      <c r="J55" s="110">
        <v>2431103.2600000012</v>
      </c>
      <c r="K55" s="25">
        <v>0</v>
      </c>
      <c r="L55" s="111">
        <f t="shared" si="1"/>
        <v>5551619.3500000015</v>
      </c>
      <c r="M55" s="111">
        <f t="shared" si="2"/>
        <v>-90945396.75</v>
      </c>
    </row>
    <row r="56" spans="1:19" x14ac:dyDescent="0.2">
      <c r="A56" s="38"/>
      <c r="B56" s="38">
        <v>1609</v>
      </c>
      <c r="C56" s="39" t="s">
        <v>62</v>
      </c>
      <c r="D56" s="110">
        <f>+'App.2-BA_FA Cont 2016'!G56</f>
        <v>20583396.670000002</v>
      </c>
      <c r="E56" s="25"/>
      <c r="F56" s="25">
        <v>0</v>
      </c>
      <c r="G56" s="111">
        <f t="shared" si="0"/>
        <v>20583396.670000002</v>
      </c>
      <c r="H56" s="27"/>
      <c r="I56" s="110">
        <f>+'App.2-BA_FA Cont 2016'!L56</f>
        <v>-1181099.0014814814</v>
      </c>
      <c r="J56" s="110">
        <v>-623926.82222222222</v>
      </c>
      <c r="K56" s="25">
        <v>0</v>
      </c>
      <c r="L56" s="111">
        <f t="shared" si="1"/>
        <v>-1805025.8237037035</v>
      </c>
      <c r="M56" s="111">
        <f t="shared" si="2"/>
        <v>18778370.846296299</v>
      </c>
    </row>
    <row r="57" spans="1:19" x14ac:dyDescent="0.2">
      <c r="A57" s="38"/>
      <c r="B57" s="38"/>
      <c r="C57" s="41" t="s">
        <v>63</v>
      </c>
      <c r="D57" s="42">
        <f t="shared" ref="D57:G57" si="3">SUM(D17:D56)</f>
        <v>892471729.04955173</v>
      </c>
      <c r="E57" s="42">
        <f t="shared" si="3"/>
        <v>81889357</v>
      </c>
      <c r="F57" s="42">
        <f t="shared" si="3"/>
        <v>-1763053</v>
      </c>
      <c r="G57" s="42">
        <f t="shared" si="3"/>
        <v>972598033.04955173</v>
      </c>
      <c r="H57" s="42"/>
      <c r="I57" s="42">
        <f t="shared" ref="I57:M57" si="4">SUM(I17:I56)</f>
        <v>-110462787.64920481</v>
      </c>
      <c r="J57" s="42">
        <f t="shared" si="4"/>
        <v>-43891281.144511126</v>
      </c>
      <c r="K57" s="42">
        <f t="shared" si="4"/>
        <v>1013053</v>
      </c>
      <c r="L57" s="42">
        <f t="shared" si="4"/>
        <v>-153341015.79371607</v>
      </c>
      <c r="M57" s="42">
        <f t="shared" si="4"/>
        <v>819257017.25583589</v>
      </c>
    </row>
    <row r="58" spans="1:19" x14ac:dyDescent="0.2">
      <c r="A58" s="38"/>
      <c r="B58" s="38"/>
      <c r="C58" s="43" t="s">
        <v>115</v>
      </c>
      <c r="D58" s="25">
        <f>+'App.2-BA_FA Cont 2016'!G58</f>
        <v>-10000000</v>
      </c>
      <c r="E58" s="25">
        <v>0</v>
      </c>
      <c r="F58" s="25"/>
      <c r="G58" s="143">
        <f t="shared" ref="G58" si="5">SUM(D58:F58)</f>
        <v>-10000000</v>
      </c>
      <c r="H58" s="100"/>
      <c r="I58" s="25">
        <f>+'App.2-BA_FA Cont 2016'!L58</f>
        <v>333000</v>
      </c>
      <c r="J58" s="25">
        <v>333000</v>
      </c>
      <c r="K58" s="25"/>
      <c r="L58" s="143">
        <f>SUM(I58:K58)</f>
        <v>666000</v>
      </c>
      <c r="M58" s="143">
        <f t="shared" ref="M58" si="6">+G58+L58</f>
        <v>-9334000</v>
      </c>
    </row>
    <row r="59" spans="1:19" ht="37.5" x14ac:dyDescent="0.25">
      <c r="A59" s="38"/>
      <c r="B59" s="38"/>
      <c r="C59" s="43" t="s">
        <v>64</v>
      </c>
      <c r="D59" s="113"/>
      <c r="E59" s="49"/>
      <c r="F59" s="49"/>
      <c r="G59" s="108">
        <f>D59+E59+F59</f>
        <v>0</v>
      </c>
      <c r="I59" s="113"/>
      <c r="J59" s="113"/>
      <c r="K59" s="113"/>
      <c r="L59" s="108">
        <f>I59+J59+K59</f>
        <v>0</v>
      </c>
      <c r="M59" s="115">
        <f>G59+L59</f>
        <v>0</v>
      </c>
    </row>
    <row r="60" spans="1:19" ht="25.5" x14ac:dyDescent="0.25">
      <c r="A60" s="38"/>
      <c r="B60" s="38"/>
      <c r="C60" s="48" t="s">
        <v>65</v>
      </c>
      <c r="D60" s="113"/>
      <c r="E60" s="49"/>
      <c r="F60" s="49"/>
      <c r="G60" s="108">
        <f>D60+E60+F60</f>
        <v>0</v>
      </c>
      <c r="I60" s="113"/>
      <c r="J60" s="113"/>
      <c r="K60" s="113"/>
      <c r="L60" s="108">
        <f>I60+J60+K60</f>
        <v>0</v>
      </c>
      <c r="M60" s="115">
        <f>G60+L60</f>
        <v>0</v>
      </c>
    </row>
    <row r="61" spans="1:19" x14ac:dyDescent="0.2">
      <c r="A61" s="38"/>
      <c r="B61" s="38"/>
      <c r="C61" s="41" t="s">
        <v>66</v>
      </c>
      <c r="D61" s="42">
        <f>SUM(D57:D60)</f>
        <v>882471729.04955173</v>
      </c>
      <c r="E61" s="42">
        <f t="shared" ref="E61:G61" si="7">SUM(E57:E60)</f>
        <v>81889357</v>
      </c>
      <c r="F61" s="42">
        <f t="shared" si="7"/>
        <v>-1763053</v>
      </c>
      <c r="G61" s="42">
        <f t="shared" si="7"/>
        <v>962598033.04955173</v>
      </c>
      <c r="H61" s="42"/>
      <c r="I61" s="42">
        <f t="shared" ref="I61:M61" si="8">SUM(I57:I60)</f>
        <v>-110129787.64920481</v>
      </c>
      <c r="J61" s="42">
        <f t="shared" si="8"/>
        <v>-43558281.144511126</v>
      </c>
      <c r="K61" s="42">
        <f t="shared" si="8"/>
        <v>1013053</v>
      </c>
      <c r="L61" s="42">
        <f t="shared" si="8"/>
        <v>-152675015.79371607</v>
      </c>
      <c r="M61" s="42">
        <f t="shared" si="8"/>
        <v>809923017.25583589</v>
      </c>
    </row>
    <row r="62" spans="1:19" ht="15" x14ac:dyDescent="0.25">
      <c r="A62" s="38"/>
      <c r="B62" s="38"/>
      <c r="C62" s="130" t="s">
        <v>67</v>
      </c>
      <c r="D62" s="131"/>
      <c r="E62" s="131"/>
      <c r="F62" s="131"/>
      <c r="G62" s="131"/>
      <c r="H62" s="131"/>
      <c r="I62" s="132"/>
      <c r="J62" s="113"/>
      <c r="L62" s="116"/>
      <c r="M62" s="118"/>
      <c r="N62" s="116"/>
      <c r="O62" s="117"/>
      <c r="P62" s="10"/>
      <c r="Q62" s="10"/>
      <c r="R62" s="10"/>
      <c r="S62" s="10"/>
    </row>
    <row r="63" spans="1:19" ht="15" x14ac:dyDescent="0.25">
      <c r="A63" s="38"/>
      <c r="B63" s="38"/>
      <c r="C63" s="130" t="s">
        <v>68</v>
      </c>
      <c r="D63" s="135"/>
      <c r="E63" s="135"/>
      <c r="F63" s="135"/>
      <c r="G63" s="135"/>
      <c r="H63" s="135"/>
      <c r="I63" s="136"/>
      <c r="J63" s="42">
        <f>J61+J62</f>
        <v>-43558281.144511126</v>
      </c>
      <c r="L63" s="100"/>
      <c r="M63" s="118"/>
      <c r="N63" s="116"/>
      <c r="O63" s="117"/>
      <c r="P63" s="10"/>
      <c r="Q63" s="10"/>
      <c r="R63" s="10"/>
      <c r="S63" s="10"/>
    </row>
    <row r="64" spans="1:19" x14ac:dyDescent="0.2">
      <c r="I64" s="53" t="s">
        <v>69</v>
      </c>
      <c r="J64" s="10"/>
      <c r="M64" s="10"/>
      <c r="P64" s="10"/>
      <c r="R64" s="10"/>
    </row>
    <row r="65" spans="1:18" ht="15" x14ac:dyDescent="0.25">
      <c r="A65" s="38">
        <v>10</v>
      </c>
      <c r="B65" s="38"/>
      <c r="C65" s="39" t="s">
        <v>70</v>
      </c>
      <c r="I65" s="54" t="s">
        <v>70</v>
      </c>
      <c r="J65" s="120"/>
      <c r="M65" s="10"/>
      <c r="P65" s="10"/>
      <c r="R65" s="10"/>
    </row>
    <row r="66" spans="1:18" ht="15" x14ac:dyDescent="0.25">
      <c r="A66" s="38">
        <v>8</v>
      </c>
      <c r="B66" s="38"/>
      <c r="C66" s="39" t="s">
        <v>48</v>
      </c>
      <c r="I66" s="54" t="s">
        <v>48</v>
      </c>
      <c r="J66" s="121"/>
      <c r="P66" s="10"/>
      <c r="R66" s="10"/>
    </row>
    <row r="67" spans="1:18" x14ac:dyDescent="0.2">
      <c r="I67" s="122" t="s">
        <v>71</v>
      </c>
      <c r="J67" s="42">
        <f>J63-J65-J66</f>
        <v>-43558281.144511126</v>
      </c>
      <c r="P67" s="10"/>
      <c r="R67" s="10"/>
    </row>
    <row r="68" spans="1:18" x14ac:dyDescent="0.2">
      <c r="A68" s="59" t="s">
        <v>72</v>
      </c>
      <c r="O68" s="58"/>
    </row>
    <row r="70" spans="1:18" x14ac:dyDescent="0.2">
      <c r="A70" s="1">
        <v>1</v>
      </c>
      <c r="B70" s="133" t="s">
        <v>73</v>
      </c>
      <c r="C70" s="133"/>
      <c r="D70" s="133"/>
      <c r="E70" s="133"/>
      <c r="F70" s="133"/>
      <c r="G70" s="133"/>
      <c r="H70" s="133"/>
      <c r="I70" s="133"/>
      <c r="J70" s="133"/>
      <c r="K70" s="133"/>
      <c r="L70" s="133"/>
      <c r="M70" s="133"/>
      <c r="N70" s="97"/>
    </row>
    <row r="71" spans="1:18" x14ac:dyDescent="0.2">
      <c r="B71" s="133"/>
      <c r="C71" s="133"/>
      <c r="D71" s="133"/>
      <c r="E71" s="133"/>
      <c r="F71" s="133"/>
      <c r="G71" s="133"/>
      <c r="H71" s="133"/>
      <c r="I71" s="133"/>
      <c r="J71" s="133"/>
      <c r="K71" s="133"/>
      <c r="L71" s="133"/>
      <c r="M71" s="133"/>
      <c r="N71" s="97"/>
    </row>
    <row r="72" spans="1:18" ht="12.75" customHeight="1" x14ac:dyDescent="0.2"/>
    <row r="73" spans="1:18" x14ac:dyDescent="0.2">
      <c r="A73" s="1">
        <v>2</v>
      </c>
      <c r="B73" s="123" t="s">
        <v>74</v>
      </c>
      <c r="C73" s="123"/>
      <c r="D73" s="123"/>
      <c r="E73" s="123"/>
      <c r="F73" s="123"/>
      <c r="G73" s="123"/>
      <c r="H73" s="123"/>
      <c r="I73" s="123"/>
      <c r="J73" s="123"/>
      <c r="K73" s="123"/>
      <c r="L73" s="123"/>
      <c r="M73" s="123"/>
      <c r="N73" s="94"/>
    </row>
    <row r="74" spans="1:18" x14ac:dyDescent="0.2">
      <c r="B74" s="123"/>
      <c r="C74" s="123"/>
      <c r="D74" s="123"/>
      <c r="E74" s="123"/>
      <c r="F74" s="123"/>
      <c r="G74" s="123"/>
      <c r="H74" s="123"/>
      <c r="I74" s="123"/>
      <c r="J74" s="123"/>
      <c r="K74" s="123"/>
      <c r="L74" s="123"/>
      <c r="M74" s="123"/>
      <c r="N74" s="94"/>
    </row>
    <row r="76" spans="1:18" x14ac:dyDescent="0.2">
      <c r="A76" s="1">
        <v>3</v>
      </c>
      <c r="B76" s="124" t="s">
        <v>75</v>
      </c>
      <c r="C76" s="124"/>
      <c r="D76" s="124"/>
      <c r="E76" s="124"/>
      <c r="F76" s="124"/>
      <c r="G76" s="124"/>
      <c r="H76" s="124"/>
      <c r="I76" s="124"/>
      <c r="J76" s="124"/>
      <c r="K76" s="124"/>
      <c r="L76" s="124"/>
      <c r="M76" s="124"/>
      <c r="N76" s="95"/>
    </row>
    <row r="78" spans="1:18" x14ac:dyDescent="0.2">
      <c r="A78" s="1">
        <v>4</v>
      </c>
      <c r="B78" s="60" t="s">
        <v>76</v>
      </c>
      <c r="C78" s="10"/>
    </row>
    <row r="80" spans="1:18" x14ac:dyDescent="0.2">
      <c r="A80" s="1">
        <v>5</v>
      </c>
      <c r="B80" s="61" t="s">
        <v>77</v>
      </c>
    </row>
    <row r="82" spans="1:14" x14ac:dyDescent="0.2">
      <c r="A82" s="1">
        <v>6</v>
      </c>
      <c r="B82" s="124" t="s">
        <v>78</v>
      </c>
      <c r="C82" s="124"/>
      <c r="D82" s="124"/>
      <c r="E82" s="124"/>
      <c r="F82" s="124"/>
      <c r="G82" s="124"/>
      <c r="H82" s="124"/>
      <c r="I82" s="124"/>
      <c r="J82" s="124"/>
      <c r="K82" s="124"/>
      <c r="L82" s="124"/>
      <c r="M82" s="124"/>
      <c r="N82" s="95"/>
    </row>
    <row r="83" spans="1:14" x14ac:dyDescent="0.2">
      <c r="B83" s="124"/>
      <c r="C83" s="124"/>
      <c r="D83" s="124"/>
      <c r="E83" s="124"/>
      <c r="F83" s="124"/>
      <c r="G83" s="124"/>
      <c r="H83" s="124"/>
      <c r="I83" s="124"/>
      <c r="J83" s="124"/>
      <c r="K83" s="124"/>
      <c r="L83" s="124"/>
      <c r="M83" s="124"/>
      <c r="N83" s="95"/>
    </row>
  </sheetData>
  <mergeCells count="10">
    <mergeCell ref="B73:M74"/>
    <mergeCell ref="B76:M76"/>
    <mergeCell ref="B82:M83"/>
    <mergeCell ref="M7:M8"/>
    <mergeCell ref="A9:M9"/>
    <mergeCell ref="A10:M10"/>
    <mergeCell ref="C62:I62"/>
    <mergeCell ref="C63:I63"/>
    <mergeCell ref="B70:M71"/>
    <mergeCell ref="D15:I15"/>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R83"/>
  <sheetViews>
    <sheetView showGridLines="0" view="pageBreakPreview" topLeftCell="A37" zoomScale="85" zoomScaleNormal="95" zoomScaleSheetLayoutView="85" workbookViewId="0">
      <selection activeCell="A62" sqref="A62:K67"/>
    </sheetView>
  </sheetViews>
  <sheetFormatPr defaultColWidth="9.140625" defaultRowHeight="12.75" x14ac:dyDescent="0.2"/>
  <cols>
    <col min="1" max="1" width="7.7109375" style="1" customWidth="1"/>
    <col min="2" max="2" width="6.42578125" style="1" customWidth="1"/>
    <col min="3" max="3" width="37.85546875" style="2" customWidth="1"/>
    <col min="4" max="4" width="15.140625" style="2" bestFit="1" customWidth="1"/>
    <col min="5" max="5" width="16.5703125" style="2" customWidth="1"/>
    <col min="6" max="6" width="12.28515625" style="2" bestFit="1" customWidth="1"/>
    <col min="7" max="7" width="15.85546875" style="2" customWidth="1"/>
    <col min="8" max="8" width="3.85546875" style="3" customWidth="1"/>
    <col min="9" max="9" width="15.140625" style="2" customWidth="1"/>
    <col min="10" max="10" width="18" style="2" bestFit="1" customWidth="1"/>
    <col min="11" max="11" width="14.140625" style="2" bestFit="1" customWidth="1"/>
    <col min="12" max="12" width="14.5703125" style="2" bestFit="1" customWidth="1"/>
    <col min="13" max="13" width="19.7109375" style="2" customWidth="1"/>
    <col min="14" max="14" width="14.28515625" style="2" customWidth="1"/>
    <col min="15" max="15" width="14.140625" style="2" bestFit="1" customWidth="1"/>
    <col min="16" max="16" width="14" style="2" customWidth="1"/>
    <col min="17" max="17" width="13.42578125" style="2" bestFit="1" customWidth="1"/>
    <col min="18" max="18" width="13.7109375" style="2" customWidth="1"/>
    <col min="19" max="16384" width="9.140625" style="2"/>
  </cols>
  <sheetData>
    <row r="1" spans="1:13" x14ac:dyDescent="0.2">
      <c r="L1" s="4" t="s">
        <v>0</v>
      </c>
      <c r="M1" s="5" t="str">
        <f>EBNUMBER</f>
        <v>EB-2015-0004</v>
      </c>
    </row>
    <row r="2" spans="1:13" x14ac:dyDescent="0.2">
      <c r="L2" s="4" t="s">
        <v>1</v>
      </c>
      <c r="M2" s="6" t="s">
        <v>2</v>
      </c>
    </row>
    <row r="3" spans="1:13" x14ac:dyDescent="0.2">
      <c r="L3" s="4" t="s">
        <v>3</v>
      </c>
      <c r="M3" s="6">
        <v>2</v>
      </c>
    </row>
    <row r="4" spans="1:13" x14ac:dyDescent="0.2">
      <c r="L4" s="4" t="s">
        <v>4</v>
      </c>
      <c r="M4" s="6">
        <v>1</v>
      </c>
    </row>
    <row r="5" spans="1:13" x14ac:dyDescent="0.2">
      <c r="L5" s="4" t="s">
        <v>5</v>
      </c>
      <c r="M5" s="7" t="s">
        <v>87</v>
      </c>
    </row>
    <row r="6" spans="1:13" ht="9" customHeight="1" x14ac:dyDescent="0.2">
      <c r="L6" s="4"/>
      <c r="M6" s="5"/>
    </row>
    <row r="7" spans="1:13" ht="19.5" customHeight="1" x14ac:dyDescent="0.2">
      <c r="L7" s="4" t="s">
        <v>7</v>
      </c>
      <c r="M7" s="125" t="str">
        <f>+'App.2-BA_FA Cont 2017'!M7:M8</f>
        <v>ORIGINAL UPDATED: Sept 3, 2015</v>
      </c>
    </row>
    <row r="8" spans="1:13" ht="16.5" customHeight="1" x14ac:dyDescent="0.2">
      <c r="M8" s="125"/>
    </row>
    <row r="9" spans="1:13" ht="20.25" customHeight="1" x14ac:dyDescent="0.2">
      <c r="A9" s="126" t="s">
        <v>8</v>
      </c>
      <c r="B9" s="126"/>
      <c r="C9" s="126"/>
      <c r="D9" s="126"/>
      <c r="E9" s="126"/>
      <c r="F9" s="126"/>
      <c r="G9" s="126"/>
      <c r="H9" s="126"/>
      <c r="I9" s="126"/>
      <c r="J9" s="126"/>
      <c r="K9" s="126"/>
      <c r="L9" s="126"/>
      <c r="M9" s="126"/>
    </row>
    <row r="10" spans="1:13" ht="18" x14ac:dyDescent="0.2">
      <c r="A10" s="126" t="s">
        <v>9</v>
      </c>
      <c r="B10" s="126"/>
      <c r="C10" s="126"/>
      <c r="D10" s="126"/>
      <c r="E10" s="126"/>
      <c r="F10" s="126"/>
      <c r="G10" s="126"/>
      <c r="H10" s="126"/>
      <c r="I10" s="126"/>
      <c r="J10" s="126"/>
      <c r="K10" s="126"/>
      <c r="L10" s="126"/>
      <c r="M10" s="126"/>
    </row>
    <row r="11" spans="1:13" x14ac:dyDescent="0.2">
      <c r="H11" s="2"/>
    </row>
    <row r="12" spans="1:13" x14ac:dyDescent="0.2">
      <c r="E12" s="8" t="s">
        <v>10</v>
      </c>
      <c r="F12" s="9" t="s">
        <v>11</v>
      </c>
      <c r="H12" s="2"/>
    </row>
    <row r="13" spans="1:13" ht="15" x14ac:dyDescent="0.25">
      <c r="C13" s="10"/>
      <c r="E13" s="8" t="s">
        <v>12</v>
      </c>
      <c r="F13" s="11">
        <v>2018</v>
      </c>
      <c r="G13" s="12"/>
    </row>
    <row r="15" spans="1:13" ht="15" customHeight="1" x14ac:dyDescent="0.2">
      <c r="D15" s="127" t="s">
        <v>13</v>
      </c>
      <c r="E15" s="128"/>
      <c r="F15" s="128"/>
      <c r="G15" s="129"/>
      <c r="H15" s="141"/>
      <c r="I15" s="127" t="s">
        <v>14</v>
      </c>
      <c r="J15" s="128"/>
      <c r="K15" s="128"/>
      <c r="L15" s="129"/>
      <c r="M15" s="3"/>
    </row>
    <row r="16" spans="1:13" ht="25.5" x14ac:dyDescent="0.2">
      <c r="A16" s="16" t="s">
        <v>15</v>
      </c>
      <c r="B16" s="17" t="s">
        <v>16</v>
      </c>
      <c r="C16" s="18" t="s">
        <v>17</v>
      </c>
      <c r="D16" s="16" t="s">
        <v>18</v>
      </c>
      <c r="E16" s="17" t="s">
        <v>19</v>
      </c>
      <c r="F16" s="17" t="s">
        <v>20</v>
      </c>
      <c r="G16" s="16" t="s">
        <v>21</v>
      </c>
      <c r="H16" s="19"/>
      <c r="I16" s="16" t="s">
        <v>18</v>
      </c>
      <c r="J16" s="16" t="s">
        <v>19</v>
      </c>
      <c r="K16" s="16" t="s">
        <v>20</v>
      </c>
      <c r="L16" s="16" t="s">
        <v>21</v>
      </c>
      <c r="M16" s="16" t="s">
        <v>22</v>
      </c>
    </row>
    <row r="17" spans="1:13" ht="25.5" x14ac:dyDescent="0.2">
      <c r="A17" s="23">
        <v>12</v>
      </c>
      <c r="B17" s="23">
        <v>1611</v>
      </c>
      <c r="C17" s="24" t="s">
        <v>23</v>
      </c>
      <c r="D17" s="110">
        <f>+'App.2-BA_FA Cont 2017'!G17</f>
        <v>68686213.719999999</v>
      </c>
      <c r="E17" s="25">
        <v>4427066</v>
      </c>
      <c r="F17" s="25">
        <v>0</v>
      </c>
      <c r="G17" s="111">
        <f>SUM(D17:F17)</f>
        <v>73113279.719999999</v>
      </c>
      <c r="H17" s="27"/>
      <c r="I17" s="110">
        <f>+'App.2-BA_FA Cont 2017'!L17</f>
        <v>-28943561.660000004</v>
      </c>
      <c r="J17" s="110">
        <v>-9832030</v>
      </c>
      <c r="K17" s="25">
        <v>0</v>
      </c>
      <c r="L17" s="111">
        <f>SUM(I17:K17)</f>
        <v>-38775591.660000004</v>
      </c>
      <c r="M17" s="111">
        <f>+L17+G17</f>
        <v>34337688.059999995</v>
      </c>
    </row>
    <row r="18" spans="1:13" ht="25.5" x14ac:dyDescent="0.2">
      <c r="A18" s="23" t="s">
        <v>24</v>
      </c>
      <c r="B18" s="23">
        <v>1612</v>
      </c>
      <c r="C18" s="24" t="s">
        <v>25</v>
      </c>
      <c r="D18" s="110">
        <f>+'App.2-BA_FA Cont 2017'!G18</f>
        <v>1952873.18</v>
      </c>
      <c r="E18" s="25">
        <v>62268</v>
      </c>
      <c r="F18" s="25">
        <v>0</v>
      </c>
      <c r="G18" s="111">
        <f t="shared" ref="G18:G56" si="0">SUM(D18:F18)</f>
        <v>2015141.18</v>
      </c>
      <c r="H18" s="27"/>
      <c r="I18" s="110">
        <f>+'App.2-BA_FA Cont 2017'!L18</f>
        <v>-200697</v>
      </c>
      <c r="J18" s="110">
        <v>-52833</v>
      </c>
      <c r="K18" s="25">
        <v>0</v>
      </c>
      <c r="L18" s="111">
        <f t="shared" ref="L18:L56" si="1">SUM(I18:K18)</f>
        <v>-253530</v>
      </c>
      <c r="M18" s="111">
        <f t="shared" ref="M18:M56" si="2">+L18+G18</f>
        <v>1761611.18</v>
      </c>
    </row>
    <row r="19" spans="1:13" x14ac:dyDescent="0.2">
      <c r="A19" s="30" t="s">
        <v>26</v>
      </c>
      <c r="B19" s="30">
        <v>1805</v>
      </c>
      <c r="C19" s="31" t="s">
        <v>27</v>
      </c>
      <c r="D19" s="110">
        <f>+'App.2-BA_FA Cont 2017'!G19</f>
        <v>5654655.0699999966</v>
      </c>
      <c r="E19" s="25">
        <v>86076</v>
      </c>
      <c r="F19" s="25">
        <v>0</v>
      </c>
      <c r="G19" s="111">
        <f t="shared" si="0"/>
        <v>5740731.0699999966</v>
      </c>
      <c r="H19" s="27"/>
      <c r="I19" s="110">
        <f>+'App.2-BA_FA Cont 2017'!L19</f>
        <v>0</v>
      </c>
      <c r="J19" s="110">
        <v>0</v>
      </c>
      <c r="K19" s="25">
        <v>0</v>
      </c>
      <c r="L19" s="111">
        <f t="shared" si="1"/>
        <v>0</v>
      </c>
      <c r="M19" s="111">
        <f t="shared" si="2"/>
        <v>5740731.0699999966</v>
      </c>
    </row>
    <row r="20" spans="1:13" x14ac:dyDescent="0.2">
      <c r="A20" s="23">
        <v>47</v>
      </c>
      <c r="B20" s="23">
        <v>1808</v>
      </c>
      <c r="C20" s="32" t="s">
        <v>28</v>
      </c>
      <c r="D20" s="110">
        <f>+'App.2-BA_FA Cont 2017'!G20</f>
        <v>31871721.809999999</v>
      </c>
      <c r="E20" s="25">
        <v>2806407</v>
      </c>
      <c r="F20" s="25">
        <v>0</v>
      </c>
      <c r="G20" s="111">
        <f t="shared" si="0"/>
        <v>34678128.810000002</v>
      </c>
      <c r="H20" s="27"/>
      <c r="I20" s="110">
        <f>+'App.2-BA_FA Cont 2017'!L20</f>
        <v>-3272740.26</v>
      </c>
      <c r="J20" s="110">
        <v>-887113</v>
      </c>
      <c r="K20" s="25">
        <v>0</v>
      </c>
      <c r="L20" s="111">
        <f t="shared" si="1"/>
        <v>-4159853.26</v>
      </c>
      <c r="M20" s="111">
        <f t="shared" si="2"/>
        <v>30518275.550000004</v>
      </c>
    </row>
    <row r="21" spans="1:13" x14ac:dyDescent="0.2">
      <c r="A21" s="23">
        <v>13</v>
      </c>
      <c r="B21" s="23">
        <v>1810</v>
      </c>
      <c r="C21" s="32" t="s">
        <v>29</v>
      </c>
      <c r="D21" s="110">
        <f>+'App.2-BA_FA Cont 2017'!G21</f>
        <v>0</v>
      </c>
      <c r="E21" s="25">
        <v>0</v>
      </c>
      <c r="F21" s="25">
        <v>0</v>
      </c>
      <c r="G21" s="111">
        <f t="shared" si="0"/>
        <v>0</v>
      </c>
      <c r="H21" s="27"/>
      <c r="I21" s="110">
        <f>+'App.2-BA_FA Cont 2017'!L21</f>
        <v>0</v>
      </c>
      <c r="J21" s="110">
        <v>0</v>
      </c>
      <c r="K21" s="25">
        <v>0</v>
      </c>
      <c r="L21" s="111">
        <f t="shared" si="1"/>
        <v>0</v>
      </c>
      <c r="M21" s="111">
        <f t="shared" si="2"/>
        <v>0</v>
      </c>
    </row>
    <row r="22" spans="1:13" x14ac:dyDescent="0.2">
      <c r="A22" s="23">
        <v>47</v>
      </c>
      <c r="B22" s="23">
        <v>1815</v>
      </c>
      <c r="C22" s="32" t="s">
        <v>30</v>
      </c>
      <c r="D22" s="110">
        <f>+'App.2-BA_FA Cont 2017'!G22</f>
        <v>97076346.008861616</v>
      </c>
      <c r="E22" s="25">
        <v>2080855</v>
      </c>
      <c r="F22" s="25">
        <v>0</v>
      </c>
      <c r="G22" s="111">
        <f t="shared" si="0"/>
        <v>99157201.008861616</v>
      </c>
      <c r="H22" s="27"/>
      <c r="I22" s="110">
        <f>+'App.2-BA_FA Cont 2017'!L22</f>
        <v>-12210308.890000001</v>
      </c>
      <c r="J22" s="110">
        <v>-3223658.6599999997</v>
      </c>
      <c r="K22" s="25">
        <v>0</v>
      </c>
      <c r="L22" s="111">
        <f t="shared" si="1"/>
        <v>-15433967.550000001</v>
      </c>
      <c r="M22" s="111">
        <f t="shared" si="2"/>
        <v>83723233.458861619</v>
      </c>
    </row>
    <row r="23" spans="1:13" x14ac:dyDescent="0.2">
      <c r="A23" s="23">
        <v>47</v>
      </c>
      <c r="B23" s="23">
        <v>1820</v>
      </c>
      <c r="C23" s="24" t="s">
        <v>31</v>
      </c>
      <c r="D23" s="110">
        <f>+'App.2-BA_FA Cont 2017'!G23</f>
        <v>100352107.31374867</v>
      </c>
      <c r="E23" s="25">
        <v>21080999</v>
      </c>
      <c r="F23" s="25">
        <v>-153346</v>
      </c>
      <c r="G23" s="111">
        <f t="shared" si="0"/>
        <v>121279760.31374867</v>
      </c>
      <c r="H23" s="27"/>
      <c r="I23" s="110">
        <f>+'App.2-BA_FA Cont 2017'!L23</f>
        <v>-13956142.689999999</v>
      </c>
      <c r="J23" s="110">
        <v>-3763841.92</v>
      </c>
      <c r="K23" s="25">
        <v>91547</v>
      </c>
      <c r="L23" s="111">
        <f t="shared" si="1"/>
        <v>-17628437.609999999</v>
      </c>
      <c r="M23" s="111">
        <f t="shared" si="2"/>
        <v>103651322.70374867</v>
      </c>
    </row>
    <row r="24" spans="1:13" x14ac:dyDescent="0.2">
      <c r="A24" s="23">
        <v>47</v>
      </c>
      <c r="B24" s="23">
        <v>1825</v>
      </c>
      <c r="C24" s="32" t="s">
        <v>32</v>
      </c>
      <c r="D24" s="110">
        <f>+'App.2-BA_FA Cont 2017'!G24</f>
        <v>0</v>
      </c>
      <c r="E24" s="25">
        <v>0</v>
      </c>
      <c r="F24" s="25">
        <v>0</v>
      </c>
      <c r="G24" s="111">
        <f t="shared" si="0"/>
        <v>0</v>
      </c>
      <c r="H24" s="27"/>
      <c r="I24" s="110">
        <f>+'App.2-BA_FA Cont 2017'!L24</f>
        <v>0</v>
      </c>
      <c r="J24" s="110">
        <v>0</v>
      </c>
      <c r="K24" s="25">
        <v>0</v>
      </c>
      <c r="L24" s="111">
        <f t="shared" si="1"/>
        <v>0</v>
      </c>
      <c r="M24" s="111">
        <f t="shared" si="2"/>
        <v>0</v>
      </c>
    </row>
    <row r="25" spans="1:13" x14ac:dyDescent="0.2">
      <c r="A25" s="23">
        <v>47</v>
      </c>
      <c r="B25" s="23">
        <v>1830</v>
      </c>
      <c r="C25" s="32" t="s">
        <v>33</v>
      </c>
      <c r="D25" s="110">
        <f>+'App.2-BA_FA Cont 2017'!G25</f>
        <v>113141865.24859211</v>
      </c>
      <c r="E25" s="25">
        <v>10665681</v>
      </c>
      <c r="F25" s="25">
        <v>-176894</v>
      </c>
      <c r="G25" s="111">
        <f t="shared" si="0"/>
        <v>123630652.24859211</v>
      </c>
      <c r="H25" s="27"/>
      <c r="I25" s="110">
        <f>+'App.2-BA_FA Cont 2017'!L25</f>
        <v>-9404766.7200000007</v>
      </c>
      <c r="J25" s="110">
        <v>-3000145.9</v>
      </c>
      <c r="K25" s="25">
        <v>85385</v>
      </c>
      <c r="L25" s="111">
        <f t="shared" si="1"/>
        <v>-12319527.620000001</v>
      </c>
      <c r="M25" s="111">
        <f t="shared" si="2"/>
        <v>111311124.6285921</v>
      </c>
    </row>
    <row r="26" spans="1:13" x14ac:dyDescent="0.2">
      <c r="A26" s="23">
        <v>47</v>
      </c>
      <c r="B26" s="23">
        <v>1835</v>
      </c>
      <c r="C26" s="32" t="s">
        <v>34</v>
      </c>
      <c r="D26" s="110">
        <f>+'App.2-BA_FA Cont 2017'!G26</f>
        <v>105335320.40271236</v>
      </c>
      <c r="E26" s="25">
        <v>11850925</v>
      </c>
      <c r="F26" s="25">
        <v>-139822</v>
      </c>
      <c r="G26" s="111">
        <f t="shared" si="0"/>
        <v>117046423.40271236</v>
      </c>
      <c r="H26" s="27"/>
      <c r="I26" s="110">
        <f>+'App.2-BA_FA Cont 2017'!L26</f>
        <v>-8772846.5700000003</v>
      </c>
      <c r="J26" s="110">
        <v>-2940666.95</v>
      </c>
      <c r="K26" s="25">
        <v>118010</v>
      </c>
      <c r="L26" s="111">
        <f t="shared" si="1"/>
        <v>-11595503.52</v>
      </c>
      <c r="M26" s="111">
        <f t="shared" si="2"/>
        <v>105450919.88271236</v>
      </c>
    </row>
    <row r="27" spans="1:13" x14ac:dyDescent="0.2">
      <c r="A27" s="23">
        <v>47</v>
      </c>
      <c r="B27" s="23">
        <v>1840</v>
      </c>
      <c r="C27" s="32" t="s">
        <v>35</v>
      </c>
      <c r="D27" s="110">
        <f>+'App.2-BA_FA Cont 2017'!G27</f>
        <v>123362444.56</v>
      </c>
      <c r="E27" s="25">
        <v>16732365</v>
      </c>
      <c r="F27" s="25">
        <v>0</v>
      </c>
      <c r="G27" s="111">
        <f t="shared" si="0"/>
        <v>140094809.56</v>
      </c>
      <c r="H27" s="27"/>
      <c r="I27" s="110">
        <f>+'App.2-BA_FA Cont 2017'!L27</f>
        <v>-11738023.4</v>
      </c>
      <c r="J27" s="110">
        <v>-3956674</v>
      </c>
      <c r="K27" s="25">
        <v>0</v>
      </c>
      <c r="L27" s="111">
        <f t="shared" si="1"/>
        <v>-15694697.4</v>
      </c>
      <c r="M27" s="111">
        <f t="shared" si="2"/>
        <v>124400112.16</v>
      </c>
    </row>
    <row r="28" spans="1:13" x14ac:dyDescent="0.2">
      <c r="A28" s="23">
        <v>47</v>
      </c>
      <c r="B28" s="23">
        <v>1845</v>
      </c>
      <c r="C28" s="32" t="s">
        <v>36</v>
      </c>
      <c r="D28" s="110">
        <f>+'App.2-BA_FA Cont 2017'!G28</f>
        <v>127066103.68583982</v>
      </c>
      <c r="E28" s="25">
        <v>16687693</v>
      </c>
      <c r="F28" s="25">
        <v>-882544</v>
      </c>
      <c r="G28" s="111">
        <f t="shared" si="0"/>
        <v>142871252.68583983</v>
      </c>
      <c r="H28" s="27"/>
      <c r="I28" s="110">
        <f>+'App.2-BA_FA Cont 2017'!L28</f>
        <v>-13073580.25</v>
      </c>
      <c r="J28" s="110">
        <v>-4721351.96</v>
      </c>
      <c r="K28" s="25">
        <v>510296</v>
      </c>
      <c r="L28" s="111">
        <f t="shared" si="1"/>
        <v>-17284636.210000001</v>
      </c>
      <c r="M28" s="111">
        <f t="shared" si="2"/>
        <v>125586616.47583982</v>
      </c>
    </row>
    <row r="29" spans="1:13" x14ac:dyDescent="0.2">
      <c r="A29" s="23">
        <v>47</v>
      </c>
      <c r="B29" s="23">
        <v>1850</v>
      </c>
      <c r="C29" s="32" t="s">
        <v>37</v>
      </c>
      <c r="D29" s="110">
        <f>+'App.2-BA_FA Cont 2017'!G29</f>
        <v>87818557.36999999</v>
      </c>
      <c r="E29" s="25">
        <v>11745128</v>
      </c>
      <c r="F29" s="25">
        <v>-211886</v>
      </c>
      <c r="G29" s="111">
        <f t="shared" si="0"/>
        <v>99351799.36999999</v>
      </c>
      <c r="H29" s="27"/>
      <c r="I29" s="110">
        <f>+'App.2-BA_FA Cont 2017'!L29</f>
        <v>-9197690.1300000008</v>
      </c>
      <c r="J29" s="110">
        <v>-3317462.1700000004</v>
      </c>
      <c r="K29" s="25">
        <v>117650</v>
      </c>
      <c r="L29" s="111">
        <f t="shared" si="1"/>
        <v>-12397502.300000001</v>
      </c>
      <c r="M29" s="111">
        <f t="shared" si="2"/>
        <v>86954297.069999993</v>
      </c>
    </row>
    <row r="30" spans="1:13" x14ac:dyDescent="0.2">
      <c r="A30" s="23">
        <v>47</v>
      </c>
      <c r="B30" s="23">
        <v>1855</v>
      </c>
      <c r="C30" s="32" t="s">
        <v>38</v>
      </c>
      <c r="D30" s="110">
        <f>+'App.2-BA_FA Cont 2017'!G30</f>
        <v>57364997.00440421</v>
      </c>
      <c r="E30" s="25">
        <v>4653541</v>
      </c>
      <c r="F30" s="25">
        <v>0</v>
      </c>
      <c r="G30" s="111">
        <f t="shared" si="0"/>
        <v>62018538.00440421</v>
      </c>
      <c r="H30" s="27"/>
      <c r="I30" s="110">
        <f>+'App.2-BA_FA Cont 2017'!L30</f>
        <v>-5536204.3100000005</v>
      </c>
      <c r="J30" s="110">
        <v>-1637593.2400000002</v>
      </c>
      <c r="K30" s="25">
        <v>0</v>
      </c>
      <c r="L30" s="111">
        <f t="shared" si="1"/>
        <v>-7173797.5500000007</v>
      </c>
      <c r="M30" s="111">
        <f t="shared" si="2"/>
        <v>54844740.454404205</v>
      </c>
    </row>
    <row r="31" spans="1:13" x14ac:dyDescent="0.2">
      <c r="A31" s="23">
        <v>47</v>
      </c>
      <c r="B31" s="23">
        <v>1860</v>
      </c>
      <c r="C31" s="32" t="s">
        <v>39</v>
      </c>
      <c r="D31" s="110">
        <f>+'App.2-BA_FA Cont 2017'!G31</f>
        <v>3880499.4802011386</v>
      </c>
      <c r="E31" s="25">
        <v>789986</v>
      </c>
      <c r="F31" s="25">
        <v>-1706</v>
      </c>
      <c r="G31" s="111">
        <f t="shared" si="0"/>
        <v>4668779.4802011382</v>
      </c>
      <c r="H31" s="27"/>
      <c r="I31" s="110">
        <f>+'App.2-BA_FA Cont 2017'!L31</f>
        <v>-459029.24000000022</v>
      </c>
      <c r="J31" s="110">
        <v>-242170.77000000008</v>
      </c>
      <c r="K31" s="25">
        <v>125</v>
      </c>
      <c r="L31" s="111">
        <f t="shared" si="1"/>
        <v>-701075.01000000024</v>
      </c>
      <c r="M31" s="111">
        <f t="shared" si="2"/>
        <v>3967704.4702011379</v>
      </c>
    </row>
    <row r="32" spans="1:13" x14ac:dyDescent="0.2">
      <c r="A32" s="30">
        <v>47</v>
      </c>
      <c r="B32" s="30">
        <v>1860</v>
      </c>
      <c r="C32" s="31" t="s">
        <v>40</v>
      </c>
      <c r="D32" s="110">
        <f>+'App.2-BA_FA Cont 2017'!G32</f>
        <v>40511012.971271746</v>
      </c>
      <c r="E32" s="25">
        <v>3459747</v>
      </c>
      <c r="F32" s="25">
        <v>-148671</v>
      </c>
      <c r="G32" s="111">
        <f t="shared" si="0"/>
        <v>43822088.971271746</v>
      </c>
      <c r="H32" s="27"/>
      <c r="I32" s="110">
        <f>+'App.2-BA_FA Cont 2017'!L32</f>
        <v>-13543388.200012263</v>
      </c>
      <c r="J32" s="110">
        <v>-4324306.5558074592</v>
      </c>
      <c r="K32" s="25">
        <v>52031</v>
      </c>
      <c r="L32" s="111">
        <f t="shared" si="1"/>
        <v>-17815663.755819723</v>
      </c>
      <c r="M32" s="111">
        <f t="shared" si="2"/>
        <v>26006425.215452023</v>
      </c>
    </row>
    <row r="33" spans="1:13" x14ac:dyDescent="0.2">
      <c r="A33" s="30" t="s">
        <v>26</v>
      </c>
      <c r="B33" s="30">
        <v>1905</v>
      </c>
      <c r="C33" s="31" t="s">
        <v>27</v>
      </c>
      <c r="D33" s="110">
        <f>+'App.2-BA_FA Cont 2017'!G33</f>
        <v>0</v>
      </c>
      <c r="E33" s="25">
        <v>0</v>
      </c>
      <c r="F33" s="25">
        <v>0</v>
      </c>
      <c r="G33" s="111">
        <f t="shared" si="0"/>
        <v>0</v>
      </c>
      <c r="H33" s="27"/>
      <c r="I33" s="110">
        <f>+'App.2-BA_FA Cont 2017'!L33</f>
        <v>0</v>
      </c>
      <c r="J33" s="110">
        <v>0</v>
      </c>
      <c r="K33" s="25">
        <v>0</v>
      </c>
      <c r="L33" s="111">
        <f t="shared" si="1"/>
        <v>0</v>
      </c>
      <c r="M33" s="111">
        <f t="shared" si="2"/>
        <v>0</v>
      </c>
    </row>
    <row r="34" spans="1:13" x14ac:dyDescent="0.2">
      <c r="A34" s="23">
        <v>47</v>
      </c>
      <c r="B34" s="23">
        <v>1908</v>
      </c>
      <c r="C34" s="32" t="s">
        <v>41</v>
      </c>
      <c r="D34" s="110">
        <f>+'App.2-BA_FA Cont 2017'!G34</f>
        <v>33936509.983599998</v>
      </c>
      <c r="E34" s="25">
        <v>123306</v>
      </c>
      <c r="F34" s="25">
        <v>0</v>
      </c>
      <c r="G34" s="111">
        <f t="shared" si="0"/>
        <v>34059815.983599998</v>
      </c>
      <c r="H34" s="27"/>
      <c r="I34" s="110">
        <f>+'App.2-BA_FA Cont 2017'!L34</f>
        <v>-7312617.6600000001</v>
      </c>
      <c r="J34" s="110">
        <v>-1762299</v>
      </c>
      <c r="K34" s="25">
        <v>0</v>
      </c>
      <c r="L34" s="111">
        <f t="shared" si="1"/>
        <v>-9074916.6600000001</v>
      </c>
      <c r="M34" s="111">
        <f t="shared" si="2"/>
        <v>24984899.323599998</v>
      </c>
    </row>
    <row r="35" spans="1:13" x14ac:dyDescent="0.2">
      <c r="A35" s="23">
        <v>13</v>
      </c>
      <c r="B35" s="23">
        <v>1910</v>
      </c>
      <c r="C35" s="32" t="s">
        <v>29</v>
      </c>
      <c r="D35" s="110">
        <f>+'App.2-BA_FA Cont 2017'!G35</f>
        <v>0</v>
      </c>
      <c r="E35" s="25">
        <v>0</v>
      </c>
      <c r="F35" s="25">
        <v>0</v>
      </c>
      <c r="G35" s="111">
        <f t="shared" si="0"/>
        <v>0</v>
      </c>
      <c r="H35" s="27"/>
      <c r="I35" s="110">
        <f>+'App.2-BA_FA Cont 2017'!L35</f>
        <v>0</v>
      </c>
      <c r="J35" s="110">
        <v>0</v>
      </c>
      <c r="K35" s="25">
        <v>0</v>
      </c>
      <c r="L35" s="111">
        <f t="shared" si="1"/>
        <v>0</v>
      </c>
      <c r="M35" s="111">
        <f t="shared" si="2"/>
        <v>0</v>
      </c>
    </row>
    <row r="36" spans="1:13" x14ac:dyDescent="0.2">
      <c r="A36" s="23">
        <v>8</v>
      </c>
      <c r="B36" s="23">
        <v>1915</v>
      </c>
      <c r="C36" s="32" t="s">
        <v>42</v>
      </c>
      <c r="D36" s="110">
        <f>+'App.2-BA_FA Cont 2017'!G36</f>
        <v>1681233.3499999992</v>
      </c>
      <c r="E36" s="25">
        <v>40432</v>
      </c>
      <c r="F36" s="25">
        <v>0</v>
      </c>
      <c r="G36" s="111">
        <f t="shared" si="0"/>
        <v>1721665.3499999992</v>
      </c>
      <c r="H36" s="27"/>
      <c r="I36" s="110">
        <f>+'App.2-BA_FA Cont 2017'!L36</f>
        <v>-949919.15</v>
      </c>
      <c r="J36" s="110">
        <v>-171883</v>
      </c>
      <c r="K36" s="25">
        <v>0</v>
      </c>
      <c r="L36" s="111">
        <f t="shared" si="1"/>
        <v>-1121802.1499999999</v>
      </c>
      <c r="M36" s="111">
        <f t="shared" si="2"/>
        <v>599863.19999999925</v>
      </c>
    </row>
    <row r="37" spans="1:13" x14ac:dyDescent="0.2">
      <c r="A37" s="23">
        <v>8</v>
      </c>
      <c r="B37" s="23">
        <v>1915</v>
      </c>
      <c r="C37" s="32" t="s">
        <v>43</v>
      </c>
      <c r="D37" s="110">
        <f>+'App.2-BA_FA Cont 2017'!G37</f>
        <v>0</v>
      </c>
      <c r="E37" s="25">
        <v>0</v>
      </c>
      <c r="F37" s="25">
        <v>0</v>
      </c>
      <c r="G37" s="111">
        <f t="shared" si="0"/>
        <v>0</v>
      </c>
      <c r="H37" s="27"/>
      <c r="I37" s="110">
        <f>+'App.2-BA_FA Cont 2017'!L37</f>
        <v>0</v>
      </c>
      <c r="J37" s="110">
        <v>0</v>
      </c>
      <c r="K37" s="25">
        <v>0</v>
      </c>
      <c r="L37" s="111">
        <f t="shared" si="1"/>
        <v>0</v>
      </c>
      <c r="M37" s="111">
        <f t="shared" si="2"/>
        <v>0</v>
      </c>
    </row>
    <row r="38" spans="1:13" x14ac:dyDescent="0.2">
      <c r="A38" s="23">
        <v>10</v>
      </c>
      <c r="B38" s="23">
        <v>1920</v>
      </c>
      <c r="C38" s="32" t="s">
        <v>44</v>
      </c>
      <c r="D38" s="110">
        <f>+'App.2-BA_FA Cont 2017'!G38</f>
        <v>9026201.1199999992</v>
      </c>
      <c r="E38" s="25">
        <v>995222</v>
      </c>
      <c r="F38" s="25">
        <v>0</v>
      </c>
      <c r="G38" s="111">
        <f t="shared" si="0"/>
        <v>10021423.119999999</v>
      </c>
      <c r="H38" s="27"/>
      <c r="I38" s="110">
        <f>+'App.2-BA_FA Cont 2017'!L38</f>
        <v>-5243175.8</v>
      </c>
      <c r="J38" s="110">
        <v>-1454736</v>
      </c>
      <c r="K38" s="25">
        <v>0</v>
      </c>
      <c r="L38" s="111">
        <f t="shared" si="1"/>
        <v>-6697911.7999999998</v>
      </c>
      <c r="M38" s="111">
        <f t="shared" si="2"/>
        <v>3323511.3199999994</v>
      </c>
    </row>
    <row r="39" spans="1:13" ht="25.5" x14ac:dyDescent="0.2">
      <c r="A39" s="23">
        <v>45</v>
      </c>
      <c r="B39" s="33">
        <v>1920</v>
      </c>
      <c r="C39" s="24" t="s">
        <v>45</v>
      </c>
      <c r="D39" s="110">
        <f>+'App.2-BA_FA Cont 2017'!G39</f>
        <v>1192094.92</v>
      </c>
      <c r="E39" s="25">
        <v>21039</v>
      </c>
      <c r="F39" s="25">
        <v>0</v>
      </c>
      <c r="G39" s="111">
        <f t="shared" si="0"/>
        <v>1213133.92</v>
      </c>
      <c r="H39" s="27"/>
      <c r="I39" s="110">
        <f>+'App.2-BA_FA Cont 2017'!L39</f>
        <v>-888679.55</v>
      </c>
      <c r="J39" s="110">
        <v>-143197</v>
      </c>
      <c r="K39" s="25">
        <v>0</v>
      </c>
      <c r="L39" s="111">
        <f t="shared" si="1"/>
        <v>-1031876.55</v>
      </c>
      <c r="M39" s="111">
        <f t="shared" si="2"/>
        <v>181257.36999999988</v>
      </c>
    </row>
    <row r="40" spans="1:13" ht="25.5" x14ac:dyDescent="0.2">
      <c r="A40" s="23">
        <v>45.1</v>
      </c>
      <c r="B40" s="33">
        <v>1920</v>
      </c>
      <c r="C40" s="24" t="s">
        <v>46</v>
      </c>
      <c r="D40" s="110">
        <f>+'App.2-BA_FA Cont 2017'!G40</f>
        <v>0</v>
      </c>
      <c r="E40" s="25">
        <v>0</v>
      </c>
      <c r="F40" s="25">
        <v>0</v>
      </c>
      <c r="G40" s="111">
        <f t="shared" si="0"/>
        <v>0</v>
      </c>
      <c r="H40" s="27"/>
      <c r="I40" s="110">
        <f>+'App.2-BA_FA Cont 2017'!L40</f>
        <v>0</v>
      </c>
      <c r="J40" s="110">
        <v>0</v>
      </c>
      <c r="K40" s="25">
        <v>0</v>
      </c>
      <c r="L40" s="111">
        <f t="shared" si="1"/>
        <v>0</v>
      </c>
      <c r="M40" s="111">
        <f t="shared" si="2"/>
        <v>0</v>
      </c>
    </row>
    <row r="41" spans="1:13" x14ac:dyDescent="0.2">
      <c r="A41" s="23">
        <v>10</v>
      </c>
      <c r="B41" s="23">
        <v>1930</v>
      </c>
      <c r="C41" s="32" t="s">
        <v>47</v>
      </c>
      <c r="D41" s="110">
        <f>+'App.2-BA_FA Cont 2017'!G41</f>
        <v>14792177.790000005</v>
      </c>
      <c r="E41" s="25">
        <v>1451508</v>
      </c>
      <c r="F41" s="25">
        <v>-48184</v>
      </c>
      <c r="G41" s="111">
        <f t="shared" si="0"/>
        <v>16195501.790000005</v>
      </c>
      <c r="H41" s="27"/>
      <c r="I41" s="110">
        <f>+'App.2-BA_FA Cont 2017'!L41</f>
        <v>-5060967.16</v>
      </c>
      <c r="J41" s="110">
        <v>-1483849</v>
      </c>
      <c r="K41" s="25">
        <v>38009</v>
      </c>
      <c r="L41" s="111">
        <f t="shared" si="1"/>
        <v>-6506807.1600000001</v>
      </c>
      <c r="M41" s="111">
        <f t="shared" si="2"/>
        <v>9688694.6300000045</v>
      </c>
    </row>
    <row r="42" spans="1:13" x14ac:dyDescent="0.2">
      <c r="A42" s="23">
        <v>8</v>
      </c>
      <c r="B42" s="23">
        <v>1935</v>
      </c>
      <c r="C42" s="32" t="s">
        <v>48</v>
      </c>
      <c r="D42" s="110">
        <f>+'App.2-BA_FA Cont 2017'!G42</f>
        <v>1171605.7800000003</v>
      </c>
      <c r="E42" s="25">
        <v>0</v>
      </c>
      <c r="F42" s="25">
        <v>0</v>
      </c>
      <c r="G42" s="111">
        <f t="shared" si="0"/>
        <v>1171605.7800000003</v>
      </c>
      <c r="H42" s="27"/>
      <c r="I42" s="110">
        <f>+'App.2-BA_FA Cont 2017'!L42</f>
        <v>-274326.87</v>
      </c>
      <c r="J42" s="110">
        <v>-85302</v>
      </c>
      <c r="K42" s="25">
        <v>0</v>
      </c>
      <c r="L42" s="111">
        <f t="shared" si="1"/>
        <v>-359628.87</v>
      </c>
      <c r="M42" s="111">
        <f t="shared" si="2"/>
        <v>811976.91000000027</v>
      </c>
    </row>
    <row r="43" spans="1:13" x14ac:dyDescent="0.2">
      <c r="A43" s="23">
        <v>8</v>
      </c>
      <c r="B43" s="23">
        <v>1940</v>
      </c>
      <c r="C43" s="32" t="s">
        <v>49</v>
      </c>
      <c r="D43" s="110">
        <f>+'App.2-BA_FA Cont 2017'!G43</f>
        <v>4802570.1305892402</v>
      </c>
      <c r="E43" s="25">
        <v>530821</v>
      </c>
      <c r="F43" s="25">
        <v>0</v>
      </c>
      <c r="G43" s="111">
        <f t="shared" si="0"/>
        <v>5333391.1305892402</v>
      </c>
      <c r="H43" s="27"/>
      <c r="I43" s="110">
        <f>+'App.2-BA_FA Cont 2017'!L43</f>
        <v>-2426549.58</v>
      </c>
      <c r="J43" s="110">
        <v>-490397</v>
      </c>
      <c r="K43" s="25">
        <v>0</v>
      </c>
      <c r="L43" s="111">
        <f t="shared" si="1"/>
        <v>-2916946.58</v>
      </c>
      <c r="M43" s="111">
        <f t="shared" si="2"/>
        <v>2416444.5505892402</v>
      </c>
    </row>
    <row r="44" spans="1:13" x14ac:dyDescent="0.2">
      <c r="A44" s="23">
        <v>8</v>
      </c>
      <c r="B44" s="23">
        <v>1945</v>
      </c>
      <c r="C44" s="32" t="s">
        <v>50</v>
      </c>
      <c r="D44" s="110">
        <f>+'App.2-BA_FA Cont 2017'!G44</f>
        <v>229223.79000000004</v>
      </c>
      <c r="E44" s="25">
        <v>210</v>
      </c>
      <c r="F44" s="25">
        <v>0</v>
      </c>
      <c r="G44" s="111">
        <f t="shared" si="0"/>
        <v>229433.79000000004</v>
      </c>
      <c r="H44" s="27"/>
      <c r="I44" s="110">
        <f>+'App.2-BA_FA Cont 2017'!L44</f>
        <v>-113179.95999999999</v>
      </c>
      <c r="J44" s="110">
        <v>-24053</v>
      </c>
      <c r="K44" s="25">
        <v>0</v>
      </c>
      <c r="L44" s="111">
        <f t="shared" si="1"/>
        <v>-137232.95999999999</v>
      </c>
      <c r="M44" s="111">
        <f t="shared" si="2"/>
        <v>92200.830000000045</v>
      </c>
    </row>
    <row r="45" spans="1:13" x14ac:dyDescent="0.2">
      <c r="A45" s="23">
        <v>8</v>
      </c>
      <c r="B45" s="23">
        <v>1950</v>
      </c>
      <c r="C45" s="32" t="s">
        <v>51</v>
      </c>
      <c r="D45" s="110">
        <f>+'App.2-BA_FA Cont 2017'!G45</f>
        <v>0</v>
      </c>
      <c r="E45" s="25">
        <v>0</v>
      </c>
      <c r="F45" s="25">
        <v>0</v>
      </c>
      <c r="G45" s="111">
        <f t="shared" si="0"/>
        <v>0</v>
      </c>
      <c r="H45" s="27"/>
      <c r="I45" s="110">
        <f>+'App.2-BA_FA Cont 2017'!L45</f>
        <v>0</v>
      </c>
      <c r="J45" s="110">
        <v>0</v>
      </c>
      <c r="K45" s="25">
        <v>0</v>
      </c>
      <c r="L45" s="111">
        <f t="shared" si="1"/>
        <v>0</v>
      </c>
      <c r="M45" s="111">
        <f t="shared" si="2"/>
        <v>0</v>
      </c>
    </row>
    <row r="46" spans="1:13" x14ac:dyDescent="0.2">
      <c r="A46" s="23">
        <v>8</v>
      </c>
      <c r="B46" s="23">
        <v>1955</v>
      </c>
      <c r="C46" s="32" t="s">
        <v>52</v>
      </c>
      <c r="D46" s="110">
        <f>+'App.2-BA_FA Cont 2017'!G46</f>
        <v>5191503.33</v>
      </c>
      <c r="E46" s="25">
        <v>1510081</v>
      </c>
      <c r="F46" s="25">
        <v>0</v>
      </c>
      <c r="G46" s="111">
        <f t="shared" si="0"/>
        <v>6701584.3300000001</v>
      </c>
      <c r="H46" s="27"/>
      <c r="I46" s="110">
        <f>+'App.2-BA_FA Cont 2017'!L46</f>
        <v>-1086401.46</v>
      </c>
      <c r="J46" s="110">
        <v>-389357</v>
      </c>
      <c r="K46" s="25">
        <v>0</v>
      </c>
      <c r="L46" s="111">
        <f t="shared" si="1"/>
        <v>-1475758.46</v>
      </c>
      <c r="M46" s="111">
        <f t="shared" si="2"/>
        <v>5225825.87</v>
      </c>
    </row>
    <row r="47" spans="1:13" x14ac:dyDescent="0.2">
      <c r="A47" s="35">
        <v>8</v>
      </c>
      <c r="B47" s="35">
        <v>1955</v>
      </c>
      <c r="C47" s="36" t="s">
        <v>53</v>
      </c>
      <c r="D47" s="110">
        <f>+'App.2-BA_FA Cont 2017'!G47</f>
        <v>0</v>
      </c>
      <c r="E47" s="25">
        <v>0</v>
      </c>
      <c r="F47" s="25">
        <v>0</v>
      </c>
      <c r="G47" s="111">
        <f t="shared" si="0"/>
        <v>0</v>
      </c>
      <c r="H47" s="27"/>
      <c r="I47" s="110">
        <f>+'App.2-BA_FA Cont 2017'!L47</f>
        <v>0</v>
      </c>
      <c r="J47" s="110">
        <v>0</v>
      </c>
      <c r="K47" s="25">
        <v>0</v>
      </c>
      <c r="L47" s="111">
        <f t="shared" si="1"/>
        <v>0</v>
      </c>
      <c r="M47" s="111">
        <f t="shared" si="2"/>
        <v>0</v>
      </c>
    </row>
    <row r="48" spans="1:13" x14ac:dyDescent="0.2">
      <c r="A48" s="33">
        <v>8</v>
      </c>
      <c r="B48" s="33">
        <v>1960</v>
      </c>
      <c r="C48" s="24" t="s">
        <v>54</v>
      </c>
      <c r="D48" s="110">
        <f>+'App.2-BA_FA Cont 2017'!G48</f>
        <v>4506174.2977802791</v>
      </c>
      <c r="E48" s="25">
        <v>1610265</v>
      </c>
      <c r="F48" s="25">
        <v>0</v>
      </c>
      <c r="G48" s="111">
        <f t="shared" si="0"/>
        <v>6116439.2977802791</v>
      </c>
      <c r="H48" s="27"/>
      <c r="I48" s="110">
        <f>+'App.2-BA_FA Cont 2017'!L48</f>
        <v>-322266.8000000001</v>
      </c>
      <c r="J48" s="110">
        <v>-470314</v>
      </c>
      <c r="K48" s="25">
        <v>0</v>
      </c>
      <c r="L48" s="111">
        <f t="shared" si="1"/>
        <v>-792580.8</v>
      </c>
      <c r="M48" s="111">
        <f t="shared" si="2"/>
        <v>5323858.4977802793</v>
      </c>
    </row>
    <row r="49" spans="1:18" ht="25.5" x14ac:dyDescent="0.2">
      <c r="A49" s="1">
        <v>47</v>
      </c>
      <c r="B49" s="33">
        <v>1970</v>
      </c>
      <c r="C49" s="32" t="s">
        <v>55</v>
      </c>
      <c r="D49" s="110">
        <f>+'App.2-BA_FA Cont 2017'!G49</f>
        <v>134245.07000000007</v>
      </c>
      <c r="E49" s="25">
        <v>0</v>
      </c>
      <c r="F49" s="25">
        <v>0</v>
      </c>
      <c r="G49" s="111">
        <f t="shared" si="0"/>
        <v>134245.07000000007</v>
      </c>
      <c r="H49" s="27"/>
      <c r="I49" s="110">
        <f>+'App.2-BA_FA Cont 2017'!L49</f>
        <v>-134245.19</v>
      </c>
      <c r="J49" s="110">
        <v>0</v>
      </c>
      <c r="K49" s="25">
        <v>0</v>
      </c>
      <c r="L49" s="111">
        <f t="shared" si="1"/>
        <v>-134245.19</v>
      </c>
      <c r="M49" s="111">
        <f t="shared" si="2"/>
        <v>-0.11999999993713573</v>
      </c>
    </row>
    <row r="50" spans="1:18" ht="25.5" x14ac:dyDescent="0.2">
      <c r="A50" s="23">
        <v>47</v>
      </c>
      <c r="B50" s="23">
        <v>1975</v>
      </c>
      <c r="C50" s="32" t="s">
        <v>56</v>
      </c>
      <c r="D50" s="110">
        <f>+'App.2-BA_FA Cont 2017'!G50</f>
        <v>17974.330000000002</v>
      </c>
      <c r="E50" s="25">
        <v>0</v>
      </c>
      <c r="F50" s="25">
        <v>0</v>
      </c>
      <c r="G50" s="111">
        <f t="shared" si="0"/>
        <v>17974.330000000002</v>
      </c>
      <c r="H50" s="27"/>
      <c r="I50" s="110">
        <f>+'App.2-BA_FA Cont 2017'!L50</f>
        <v>-17974.330000000002</v>
      </c>
      <c r="J50" s="110">
        <v>0</v>
      </c>
      <c r="K50" s="25">
        <v>0</v>
      </c>
      <c r="L50" s="111">
        <f t="shared" si="1"/>
        <v>-17974.330000000002</v>
      </c>
      <c r="M50" s="111">
        <f t="shared" si="2"/>
        <v>0</v>
      </c>
    </row>
    <row r="51" spans="1:18" x14ac:dyDescent="0.2">
      <c r="A51" s="23">
        <v>47</v>
      </c>
      <c r="B51" s="23">
        <v>1980</v>
      </c>
      <c r="C51" s="32" t="s">
        <v>57</v>
      </c>
      <c r="D51" s="110">
        <f>+'App.2-BA_FA Cont 2017'!G51</f>
        <v>7755420.7619506614</v>
      </c>
      <c r="E51" s="25">
        <v>612188</v>
      </c>
      <c r="F51" s="25">
        <v>0</v>
      </c>
      <c r="G51" s="111">
        <f t="shared" si="0"/>
        <v>8367608.7619506614</v>
      </c>
      <c r="H51" s="27"/>
      <c r="I51" s="110">
        <f>+'App.2-BA_FA Cont 2017'!L51</f>
        <v>-2948326.49</v>
      </c>
      <c r="J51" s="110">
        <v>-725808.75</v>
      </c>
      <c r="K51" s="25">
        <v>0</v>
      </c>
      <c r="L51" s="111">
        <f t="shared" si="1"/>
        <v>-3674135.24</v>
      </c>
      <c r="M51" s="111">
        <f t="shared" si="2"/>
        <v>4693473.5219506612</v>
      </c>
    </row>
    <row r="52" spans="1:18" x14ac:dyDescent="0.2">
      <c r="A52" s="23">
        <v>47</v>
      </c>
      <c r="B52" s="23">
        <v>1985</v>
      </c>
      <c r="C52" s="32" t="s">
        <v>58</v>
      </c>
      <c r="D52" s="110">
        <f>+'App.2-BA_FA Cont 2017'!G52</f>
        <v>0</v>
      </c>
      <c r="E52" s="25">
        <v>0</v>
      </c>
      <c r="F52" s="25">
        <v>0</v>
      </c>
      <c r="G52" s="111">
        <f t="shared" si="0"/>
        <v>0</v>
      </c>
      <c r="H52" s="27"/>
      <c r="I52" s="110">
        <f>+'App.2-BA_FA Cont 2017'!L52</f>
        <v>0</v>
      </c>
      <c r="J52" s="110">
        <v>0</v>
      </c>
      <c r="K52" s="25">
        <v>0</v>
      </c>
      <c r="L52" s="111">
        <f t="shared" si="1"/>
        <v>0</v>
      </c>
      <c r="M52" s="111">
        <f t="shared" si="2"/>
        <v>0</v>
      </c>
    </row>
    <row r="53" spans="1:18" x14ac:dyDescent="0.2">
      <c r="A53" s="1">
        <v>47</v>
      </c>
      <c r="B53" s="23">
        <v>1990</v>
      </c>
      <c r="C53" s="37" t="s">
        <v>59</v>
      </c>
      <c r="D53" s="110">
        <f>+'App.2-BA_FA Cont 2017'!G53</f>
        <v>0</v>
      </c>
      <c r="E53" s="25">
        <v>0</v>
      </c>
      <c r="F53" s="25">
        <v>0</v>
      </c>
      <c r="G53" s="111">
        <f t="shared" si="0"/>
        <v>0</v>
      </c>
      <c r="H53" s="27"/>
      <c r="I53" s="110">
        <f>+'App.2-BA_FA Cont 2017'!L53</f>
        <v>0</v>
      </c>
      <c r="J53" s="110">
        <v>0</v>
      </c>
      <c r="K53" s="25">
        <v>0</v>
      </c>
      <c r="L53" s="111">
        <f t="shared" si="1"/>
        <v>0</v>
      </c>
      <c r="M53" s="111">
        <f t="shared" si="2"/>
        <v>0</v>
      </c>
    </row>
    <row r="54" spans="1:18" x14ac:dyDescent="0.2">
      <c r="A54" s="23">
        <v>47</v>
      </c>
      <c r="B54" s="23">
        <v>1995</v>
      </c>
      <c r="C54" s="32" t="s">
        <v>60</v>
      </c>
      <c r="D54" s="110">
        <f>+'App.2-BA_FA Cont 2017'!G54</f>
        <v>0</v>
      </c>
      <c r="E54" s="25">
        <v>0</v>
      </c>
      <c r="F54" s="25">
        <v>0</v>
      </c>
      <c r="G54" s="111">
        <f t="shared" si="0"/>
        <v>0</v>
      </c>
      <c r="H54" s="27"/>
      <c r="I54" s="110">
        <f>+'App.2-BA_FA Cont 2017'!L54</f>
        <v>0</v>
      </c>
      <c r="J54" s="110">
        <v>0</v>
      </c>
      <c r="K54" s="25">
        <v>0</v>
      </c>
      <c r="L54" s="111">
        <f t="shared" si="1"/>
        <v>0</v>
      </c>
      <c r="M54" s="111">
        <f t="shared" si="2"/>
        <v>0</v>
      </c>
    </row>
    <row r="55" spans="1:18" x14ac:dyDescent="0.2">
      <c r="A55" s="23">
        <v>47</v>
      </c>
      <c r="B55" s="23">
        <v>2440</v>
      </c>
      <c r="C55" s="32" t="s">
        <v>116</v>
      </c>
      <c r="D55" s="110">
        <f>+'App.2-BA_FA Cont 2017'!G55</f>
        <v>-96497016.099999994</v>
      </c>
      <c r="E55" s="25">
        <v>-25075051</v>
      </c>
      <c r="F55" s="25">
        <v>0</v>
      </c>
      <c r="G55" s="111">
        <f t="shared" si="0"/>
        <v>-121572067.09999999</v>
      </c>
      <c r="H55" s="27"/>
      <c r="I55" s="110">
        <f>+'App.2-BA_FA Cont 2017'!L55</f>
        <v>5551619.3500000015</v>
      </c>
      <c r="J55" s="110">
        <v>3007093.2600000012</v>
      </c>
      <c r="K55" s="25">
        <v>0</v>
      </c>
      <c r="L55" s="111">
        <f t="shared" si="1"/>
        <v>8558712.6100000031</v>
      </c>
      <c r="M55" s="111">
        <f t="shared" si="2"/>
        <v>-113013354.48999999</v>
      </c>
    </row>
    <row r="56" spans="1:18" x14ac:dyDescent="0.2">
      <c r="A56" s="38"/>
      <c r="B56" s="38">
        <v>1609</v>
      </c>
      <c r="C56" s="39" t="s">
        <v>62</v>
      </c>
      <c r="D56" s="110">
        <f>+'App.2-BA_FA Cont 2017'!G56</f>
        <v>20583396.670000002</v>
      </c>
      <c r="E56" s="25">
        <v>277020</v>
      </c>
      <c r="F56" s="25">
        <v>0</v>
      </c>
      <c r="G56" s="111">
        <f t="shared" si="0"/>
        <v>20860416.670000002</v>
      </c>
      <c r="H56" s="27"/>
      <c r="I56" s="110">
        <f>+'App.2-BA_FA Cont 2017'!L56</f>
        <v>-1805025.8237037035</v>
      </c>
      <c r="J56" s="110">
        <v>-627441.7111111111</v>
      </c>
      <c r="K56" s="25">
        <v>0</v>
      </c>
      <c r="L56" s="111">
        <f t="shared" si="1"/>
        <v>-2432467.5348148146</v>
      </c>
      <c r="M56" s="111">
        <f t="shared" si="2"/>
        <v>18427949.135185186</v>
      </c>
    </row>
    <row r="57" spans="1:18" x14ac:dyDescent="0.2">
      <c r="A57" s="38"/>
      <c r="B57" s="38"/>
      <c r="C57" s="41" t="s">
        <v>63</v>
      </c>
      <c r="D57" s="42">
        <f t="shared" ref="D57:G57" si="3">SUM(D17:D56)</f>
        <v>972598033.04955173</v>
      </c>
      <c r="E57" s="42">
        <f t="shared" si="3"/>
        <v>89225778</v>
      </c>
      <c r="F57" s="42">
        <f t="shared" si="3"/>
        <v>-1763053</v>
      </c>
      <c r="G57" s="42">
        <f t="shared" si="3"/>
        <v>1060060758.0495515</v>
      </c>
      <c r="H57" s="27"/>
      <c r="I57" s="42">
        <f>SUM(I17:I56)</f>
        <v>-153341015.79371607</v>
      </c>
      <c r="J57" s="42">
        <f t="shared" ref="J57:M57" si="4">SUM(J17:J56)</f>
        <v>-46721392.326918572</v>
      </c>
      <c r="K57" s="42">
        <f t="shared" si="4"/>
        <v>1013053</v>
      </c>
      <c r="L57" s="42">
        <f t="shared" si="4"/>
        <v>-199049355.12063462</v>
      </c>
      <c r="M57" s="42">
        <f t="shared" si="4"/>
        <v>861011402.92891765</v>
      </c>
    </row>
    <row r="58" spans="1:18" x14ac:dyDescent="0.2">
      <c r="A58" s="38"/>
      <c r="B58" s="38"/>
      <c r="C58" s="43" t="s">
        <v>115</v>
      </c>
      <c r="D58" s="25">
        <f>+'App.2-BA_FA Cont 2017'!G58</f>
        <v>-10000000</v>
      </c>
      <c r="E58" s="25">
        <v>0</v>
      </c>
      <c r="F58" s="25"/>
      <c r="G58" s="143">
        <f t="shared" ref="G58" si="5">SUM(D58:F58)</f>
        <v>-10000000</v>
      </c>
      <c r="H58" s="100"/>
      <c r="I58" s="25">
        <f>+'App.2-BA_FA Cont 2017'!L58</f>
        <v>666000</v>
      </c>
      <c r="J58" s="25">
        <v>333000</v>
      </c>
      <c r="K58" s="25"/>
      <c r="L58" s="143">
        <f>SUM(I58:K58)</f>
        <v>999000</v>
      </c>
      <c r="M58" s="143">
        <f t="shared" ref="M58" si="6">+G58+L58</f>
        <v>-9001000</v>
      </c>
    </row>
    <row r="59" spans="1:18" ht="37.5" x14ac:dyDescent="0.25">
      <c r="A59" s="38"/>
      <c r="B59" s="38"/>
      <c r="C59" s="43" t="s">
        <v>64</v>
      </c>
      <c r="D59" s="113"/>
      <c r="E59" s="49"/>
      <c r="F59" s="49"/>
      <c r="G59" s="108">
        <f>D59+E59+F59</f>
        <v>0</v>
      </c>
      <c r="H59" s="27"/>
      <c r="I59" s="113"/>
      <c r="J59" s="113"/>
      <c r="K59" s="113"/>
      <c r="L59" s="108">
        <f>I59+J59+K59</f>
        <v>0</v>
      </c>
      <c r="M59" s="115">
        <f>G59+L59</f>
        <v>0</v>
      </c>
    </row>
    <row r="60" spans="1:18" ht="25.5" x14ac:dyDescent="0.25">
      <c r="A60" s="38"/>
      <c r="B60" s="38"/>
      <c r="C60" s="48" t="s">
        <v>65</v>
      </c>
      <c r="D60" s="113"/>
      <c r="E60" s="49"/>
      <c r="F60" s="49"/>
      <c r="G60" s="108">
        <f>D60+E60+F60</f>
        <v>0</v>
      </c>
      <c r="H60" s="27"/>
      <c r="I60" s="113"/>
      <c r="J60" s="113"/>
      <c r="K60" s="113"/>
      <c r="L60" s="108">
        <f>I60+J60+K60</f>
        <v>0</v>
      </c>
      <c r="M60" s="115">
        <f>G60+L60</f>
        <v>0</v>
      </c>
    </row>
    <row r="61" spans="1:18" x14ac:dyDescent="0.2">
      <c r="A61" s="38"/>
      <c r="B61" s="38"/>
      <c r="C61" s="41" t="s">
        <v>66</v>
      </c>
      <c r="D61" s="42">
        <f>SUM(D57:D60)</f>
        <v>962598033.04955173</v>
      </c>
      <c r="E61" s="42">
        <f t="shared" ref="E61:G61" si="7">SUM(E57:E60)</f>
        <v>89225778</v>
      </c>
      <c r="F61" s="42">
        <f t="shared" si="7"/>
        <v>-1763053</v>
      </c>
      <c r="G61" s="42">
        <f t="shared" si="7"/>
        <v>1050060758.0495515</v>
      </c>
      <c r="H61" s="27"/>
      <c r="I61" s="42">
        <f>SUM(I57:I60)</f>
        <v>-152675015.79371607</v>
      </c>
      <c r="J61" s="42">
        <f>SUM(J57:J60)</f>
        <v>-46388392.326918572</v>
      </c>
      <c r="K61" s="42">
        <f>SUM(K57:K60)</f>
        <v>1013053</v>
      </c>
      <c r="L61" s="42">
        <f>SUM(L57:L60)</f>
        <v>-198050355.12063462</v>
      </c>
      <c r="M61" s="42">
        <f>SUM(M57:M60)</f>
        <v>852010402.92891765</v>
      </c>
    </row>
    <row r="62" spans="1:18" ht="15" x14ac:dyDescent="0.25">
      <c r="A62" s="38"/>
      <c r="B62" s="38"/>
      <c r="C62" s="130" t="s">
        <v>67</v>
      </c>
      <c r="D62" s="131"/>
      <c r="E62" s="131"/>
      <c r="F62" s="131"/>
      <c r="G62" s="131"/>
      <c r="H62" s="131"/>
      <c r="I62" s="132"/>
      <c r="J62" s="113"/>
      <c r="L62" s="119"/>
      <c r="M62" s="118"/>
      <c r="N62" s="117"/>
      <c r="O62" s="10"/>
      <c r="P62" s="10"/>
      <c r="Q62" s="10"/>
      <c r="R62" s="10"/>
    </row>
    <row r="63" spans="1:18" ht="15" x14ac:dyDescent="0.25">
      <c r="A63" s="38"/>
      <c r="B63" s="38"/>
      <c r="C63" s="130" t="s">
        <v>68</v>
      </c>
      <c r="D63" s="135"/>
      <c r="E63" s="135"/>
      <c r="F63" s="135"/>
      <c r="G63" s="135"/>
      <c r="H63" s="135"/>
      <c r="I63" s="136"/>
      <c r="J63" s="42">
        <f>J61+J62</f>
        <v>-46388392.326918572</v>
      </c>
      <c r="L63" s="116"/>
      <c r="M63" s="117"/>
      <c r="N63" s="10"/>
      <c r="O63" s="10"/>
      <c r="P63" s="10"/>
      <c r="Q63" s="10"/>
      <c r="R63" s="10"/>
    </row>
    <row r="64" spans="1:18" x14ac:dyDescent="0.2">
      <c r="I64" s="53" t="s">
        <v>69</v>
      </c>
      <c r="J64" s="10"/>
      <c r="L64" s="10"/>
      <c r="M64" s="10"/>
      <c r="N64" s="10"/>
      <c r="O64" s="10"/>
      <c r="P64" s="10"/>
      <c r="Q64" s="10"/>
      <c r="R64" s="10"/>
    </row>
    <row r="65" spans="1:18" ht="15" x14ac:dyDescent="0.25">
      <c r="A65" s="38">
        <v>10</v>
      </c>
      <c r="B65" s="38"/>
      <c r="C65" s="39" t="s">
        <v>70</v>
      </c>
      <c r="I65" s="54" t="s">
        <v>70</v>
      </c>
      <c r="J65" s="120"/>
      <c r="L65" s="10"/>
      <c r="M65" s="10"/>
      <c r="N65" s="10"/>
      <c r="O65" s="10"/>
      <c r="P65" s="10"/>
      <c r="Q65" s="10"/>
      <c r="R65" s="10"/>
    </row>
    <row r="66" spans="1:18" ht="15" x14ac:dyDescent="0.25">
      <c r="A66" s="38">
        <v>8</v>
      </c>
      <c r="B66" s="38"/>
      <c r="C66" s="39" t="s">
        <v>48</v>
      </c>
      <c r="I66" s="54" t="s">
        <v>48</v>
      </c>
      <c r="J66" s="121"/>
      <c r="L66" s="10"/>
      <c r="M66" s="10"/>
      <c r="N66" s="10"/>
      <c r="O66" s="10"/>
      <c r="P66" s="10"/>
      <c r="Q66" s="10"/>
      <c r="R66" s="10"/>
    </row>
    <row r="67" spans="1:18" x14ac:dyDescent="0.2">
      <c r="I67" s="122" t="s">
        <v>71</v>
      </c>
      <c r="J67" s="42">
        <f>J63-J65-J66</f>
        <v>-46388392.326918572</v>
      </c>
      <c r="L67" s="10"/>
      <c r="M67" s="10"/>
      <c r="N67" s="10"/>
      <c r="O67" s="10"/>
      <c r="P67" s="10"/>
      <c r="Q67" s="10"/>
      <c r="R67" s="10"/>
    </row>
    <row r="68" spans="1:18" x14ac:dyDescent="0.2">
      <c r="A68" s="59" t="s">
        <v>72</v>
      </c>
      <c r="N68" s="58"/>
    </row>
    <row r="70" spans="1:18" x14ac:dyDescent="0.2">
      <c r="A70" s="1">
        <v>1</v>
      </c>
      <c r="B70" s="133" t="s">
        <v>73</v>
      </c>
      <c r="C70" s="133"/>
      <c r="D70" s="133"/>
      <c r="E70" s="133"/>
      <c r="F70" s="133"/>
      <c r="G70" s="133"/>
      <c r="H70" s="133"/>
      <c r="I70" s="133"/>
      <c r="J70" s="133"/>
      <c r="K70" s="133"/>
      <c r="L70" s="133"/>
      <c r="M70" s="133"/>
    </row>
    <row r="71" spans="1:18" x14ac:dyDescent="0.2">
      <c r="B71" s="133"/>
      <c r="C71" s="133"/>
      <c r="D71" s="133"/>
      <c r="E71" s="133"/>
      <c r="F71" s="133"/>
      <c r="G71" s="133"/>
      <c r="H71" s="133"/>
      <c r="I71" s="133"/>
      <c r="J71" s="133"/>
      <c r="K71" s="133"/>
      <c r="L71" s="133"/>
      <c r="M71" s="133"/>
    </row>
    <row r="72" spans="1:18" ht="12.75" customHeight="1" x14ac:dyDescent="0.2"/>
    <row r="73" spans="1:18" x14ac:dyDescent="0.2">
      <c r="A73" s="1">
        <v>2</v>
      </c>
      <c r="B73" s="123" t="s">
        <v>74</v>
      </c>
      <c r="C73" s="123"/>
      <c r="D73" s="123"/>
      <c r="E73" s="123"/>
      <c r="F73" s="123"/>
      <c r="G73" s="123"/>
      <c r="H73" s="123"/>
      <c r="I73" s="123"/>
      <c r="J73" s="123"/>
      <c r="K73" s="123"/>
      <c r="L73" s="123"/>
      <c r="M73" s="123"/>
    </row>
    <row r="74" spans="1:18" x14ac:dyDescent="0.2">
      <c r="B74" s="123"/>
      <c r="C74" s="123"/>
      <c r="D74" s="123"/>
      <c r="E74" s="123"/>
      <c r="F74" s="123"/>
      <c r="G74" s="123"/>
      <c r="H74" s="123"/>
      <c r="I74" s="123"/>
      <c r="J74" s="123"/>
      <c r="K74" s="123"/>
      <c r="L74" s="123"/>
      <c r="M74" s="123"/>
    </row>
    <row r="76" spans="1:18" x14ac:dyDescent="0.2">
      <c r="A76" s="1">
        <v>3</v>
      </c>
      <c r="B76" s="124" t="s">
        <v>75</v>
      </c>
      <c r="C76" s="124"/>
      <c r="D76" s="124"/>
      <c r="E76" s="124"/>
      <c r="F76" s="124"/>
      <c r="G76" s="124"/>
      <c r="H76" s="124"/>
      <c r="I76" s="124"/>
      <c r="J76" s="124"/>
      <c r="K76" s="124"/>
      <c r="L76" s="124"/>
      <c r="M76" s="124"/>
    </row>
    <row r="78" spans="1:18" x14ac:dyDescent="0.2">
      <c r="A78" s="1">
        <v>4</v>
      </c>
      <c r="B78" s="60" t="s">
        <v>76</v>
      </c>
      <c r="C78" s="10"/>
    </row>
    <row r="80" spans="1:18" x14ac:dyDescent="0.2">
      <c r="A80" s="1">
        <v>5</v>
      </c>
      <c r="B80" s="61" t="s">
        <v>77</v>
      </c>
    </row>
    <row r="82" spans="1:13" x14ac:dyDescent="0.2">
      <c r="A82" s="1">
        <v>6</v>
      </c>
      <c r="B82" s="124" t="s">
        <v>78</v>
      </c>
      <c r="C82" s="124"/>
      <c r="D82" s="124"/>
      <c r="E82" s="124"/>
      <c r="F82" s="124"/>
      <c r="G82" s="124"/>
      <c r="H82" s="124"/>
      <c r="I82" s="124"/>
      <c r="J82" s="124"/>
      <c r="K82" s="124"/>
      <c r="L82" s="124"/>
      <c r="M82" s="124"/>
    </row>
    <row r="83" spans="1:13" x14ac:dyDescent="0.2">
      <c r="B83" s="124"/>
      <c r="C83" s="124"/>
      <c r="D83" s="124"/>
      <c r="E83" s="124"/>
      <c r="F83" s="124"/>
      <c r="G83" s="124"/>
      <c r="H83" s="124"/>
      <c r="I83" s="124"/>
      <c r="J83" s="124"/>
      <c r="K83" s="124"/>
      <c r="L83" s="124"/>
      <c r="M83" s="124"/>
    </row>
  </sheetData>
  <mergeCells count="11">
    <mergeCell ref="B73:M74"/>
    <mergeCell ref="B76:M76"/>
    <mergeCell ref="B82:M83"/>
    <mergeCell ref="M7:M8"/>
    <mergeCell ref="A9:M9"/>
    <mergeCell ref="A10:M10"/>
    <mergeCell ref="C62:I62"/>
    <mergeCell ref="C63:I63"/>
    <mergeCell ref="B70:M71"/>
    <mergeCell ref="D15:G15"/>
    <mergeCell ref="I15:L15"/>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M83"/>
  <sheetViews>
    <sheetView showGridLines="0" view="pageBreakPreview" topLeftCell="A37" zoomScale="85" zoomScaleNormal="95" zoomScaleSheetLayoutView="85" workbookViewId="0">
      <selection activeCell="J67" sqref="A62:J67"/>
    </sheetView>
  </sheetViews>
  <sheetFormatPr defaultColWidth="9.140625" defaultRowHeight="12.75" x14ac:dyDescent="0.2"/>
  <cols>
    <col min="1" max="1" width="7.7109375" style="1" customWidth="1"/>
    <col min="2" max="2" width="6.42578125" style="1" customWidth="1"/>
    <col min="3" max="3" width="37.85546875" style="2" customWidth="1"/>
    <col min="4" max="4" width="16.5703125" style="2" customWidth="1"/>
    <col min="5" max="5" width="16.140625" style="2" customWidth="1"/>
    <col min="6" max="6" width="12.28515625" style="2" bestFit="1" customWidth="1"/>
    <col min="7" max="7" width="15.140625" style="2" customWidth="1"/>
    <col min="8" max="8" width="3" style="3" customWidth="1"/>
    <col min="9" max="9" width="14.85546875" style="2" customWidth="1"/>
    <col min="10" max="10" width="13.7109375" style="2" bestFit="1" customWidth="1"/>
    <col min="11" max="11" width="14.140625" style="2" bestFit="1" customWidth="1"/>
    <col min="12" max="12" width="14.5703125" style="2" bestFit="1" customWidth="1"/>
    <col min="13" max="13" width="15" style="2" customWidth="1"/>
    <col min="14" max="16384" width="9.140625" style="2"/>
  </cols>
  <sheetData>
    <row r="1" spans="1:13" x14ac:dyDescent="0.2">
      <c r="L1" s="4" t="s">
        <v>0</v>
      </c>
      <c r="M1" s="5" t="str">
        <f>EBNUMBER</f>
        <v>EB-2015-0004</v>
      </c>
    </row>
    <row r="2" spans="1:13" x14ac:dyDescent="0.2">
      <c r="L2" s="4" t="s">
        <v>1</v>
      </c>
      <c r="M2" s="6" t="s">
        <v>2</v>
      </c>
    </row>
    <row r="3" spans="1:13" x14ac:dyDescent="0.2">
      <c r="L3" s="4" t="s">
        <v>3</v>
      </c>
      <c r="M3" s="6">
        <v>2</v>
      </c>
    </row>
    <row r="4" spans="1:13" x14ac:dyDescent="0.2">
      <c r="L4" s="4" t="s">
        <v>4</v>
      </c>
      <c r="M4" s="6">
        <v>1</v>
      </c>
    </row>
    <row r="5" spans="1:13" x14ac:dyDescent="0.2">
      <c r="L5" s="4" t="s">
        <v>5</v>
      </c>
      <c r="M5" s="7" t="s">
        <v>88</v>
      </c>
    </row>
    <row r="6" spans="1:13" ht="9" customHeight="1" x14ac:dyDescent="0.2">
      <c r="L6" s="4"/>
      <c r="M6" s="5"/>
    </row>
    <row r="7" spans="1:13" ht="24" customHeight="1" x14ac:dyDescent="0.2">
      <c r="L7" s="4" t="s">
        <v>7</v>
      </c>
      <c r="M7" s="125" t="str">
        <f>+'App.2-BA_FA Cont 2018'!M7:M8</f>
        <v>ORIGINAL UPDATED: Sept 3, 2015</v>
      </c>
    </row>
    <row r="8" spans="1:13" ht="12" customHeight="1" x14ac:dyDescent="0.2">
      <c r="M8" s="125"/>
    </row>
    <row r="9" spans="1:13" ht="20.25" customHeight="1" x14ac:dyDescent="0.2">
      <c r="A9" s="126" t="s">
        <v>8</v>
      </c>
      <c r="B9" s="126"/>
      <c r="C9" s="126"/>
      <c r="D9" s="126"/>
      <c r="E9" s="126"/>
      <c r="F9" s="126"/>
      <c r="G9" s="126"/>
      <c r="H9" s="126"/>
      <c r="I9" s="126"/>
      <c r="J9" s="126"/>
      <c r="K9" s="126"/>
      <c r="L9" s="126"/>
      <c r="M9" s="126"/>
    </row>
    <row r="10" spans="1:13" ht="18" x14ac:dyDescent="0.2">
      <c r="A10" s="126" t="s">
        <v>9</v>
      </c>
      <c r="B10" s="126"/>
      <c r="C10" s="126"/>
      <c r="D10" s="126"/>
      <c r="E10" s="126"/>
      <c r="F10" s="126"/>
      <c r="G10" s="126"/>
      <c r="H10" s="126"/>
      <c r="I10" s="126"/>
      <c r="J10" s="126"/>
      <c r="K10" s="126"/>
      <c r="L10" s="126"/>
      <c r="M10" s="126"/>
    </row>
    <row r="11" spans="1:13" x14ac:dyDescent="0.2">
      <c r="H11" s="2"/>
    </row>
    <row r="12" spans="1:13" x14ac:dyDescent="0.2">
      <c r="E12" s="8" t="s">
        <v>10</v>
      </c>
      <c r="F12" s="9" t="s">
        <v>11</v>
      </c>
      <c r="H12" s="2"/>
    </row>
    <row r="13" spans="1:13" ht="15" x14ac:dyDescent="0.25">
      <c r="C13" s="10"/>
      <c r="E13" s="8" t="s">
        <v>12</v>
      </c>
      <c r="F13" s="11">
        <v>2019</v>
      </c>
      <c r="G13" s="12"/>
    </row>
    <row r="15" spans="1:13" x14ac:dyDescent="0.2">
      <c r="D15" s="127" t="s">
        <v>13</v>
      </c>
      <c r="E15" s="128"/>
      <c r="F15" s="128"/>
      <c r="G15" s="129"/>
      <c r="H15" s="101"/>
      <c r="I15" s="127" t="s">
        <v>14</v>
      </c>
      <c r="J15" s="128"/>
      <c r="K15" s="128"/>
      <c r="L15" s="128"/>
      <c r="M15" s="128"/>
    </row>
    <row r="16" spans="1:13" ht="25.5" x14ac:dyDescent="0.2">
      <c r="A16" s="16" t="s">
        <v>15</v>
      </c>
      <c r="B16" s="17" t="s">
        <v>16</v>
      </c>
      <c r="C16" s="18" t="s">
        <v>17</v>
      </c>
      <c r="D16" s="16" t="s">
        <v>18</v>
      </c>
      <c r="E16" s="17" t="s">
        <v>19</v>
      </c>
      <c r="F16" s="17" t="s">
        <v>20</v>
      </c>
      <c r="G16" s="16" t="s">
        <v>21</v>
      </c>
      <c r="H16" s="19"/>
      <c r="I16" s="16" t="s">
        <v>18</v>
      </c>
      <c r="J16" s="16" t="s">
        <v>19</v>
      </c>
      <c r="K16" s="16" t="s">
        <v>20</v>
      </c>
      <c r="L16" s="16" t="s">
        <v>21</v>
      </c>
      <c r="M16" s="16" t="s">
        <v>22</v>
      </c>
    </row>
    <row r="17" spans="1:13" ht="25.5" x14ac:dyDescent="0.2">
      <c r="A17" s="23">
        <v>12</v>
      </c>
      <c r="B17" s="23">
        <v>1611</v>
      </c>
      <c r="C17" s="24" t="s">
        <v>23</v>
      </c>
      <c r="D17" s="110">
        <f>+'App.2-BA_FA Cont 2018'!G17</f>
        <v>73113279.719999999</v>
      </c>
      <c r="E17" s="25">
        <v>4325277</v>
      </c>
      <c r="F17" s="25">
        <v>0</v>
      </c>
      <c r="G17" s="111">
        <f>SUM(D17:F17)</f>
        <v>77438556.719999999</v>
      </c>
      <c r="H17" s="27"/>
      <c r="I17" s="110">
        <f>+'App.2-BA_FA Cont 2018'!L17</f>
        <v>-38775591.660000004</v>
      </c>
      <c r="J17" s="110">
        <v>-9854403</v>
      </c>
      <c r="K17" s="25">
        <v>0</v>
      </c>
      <c r="L17" s="111">
        <f>SUM(I17:K17)</f>
        <v>-48629994.660000004</v>
      </c>
      <c r="M17" s="111">
        <f>+L17+G17</f>
        <v>28808562.059999995</v>
      </c>
    </row>
    <row r="18" spans="1:13" ht="25.5" x14ac:dyDescent="0.2">
      <c r="A18" s="23" t="s">
        <v>24</v>
      </c>
      <c r="B18" s="23">
        <v>1612</v>
      </c>
      <c r="C18" s="24" t="s">
        <v>25</v>
      </c>
      <c r="D18" s="110">
        <f>+'App.2-BA_FA Cont 2018'!G18</f>
        <v>2015141.18</v>
      </c>
      <c r="E18" s="25">
        <v>56723</v>
      </c>
      <c r="F18" s="25">
        <v>0</v>
      </c>
      <c r="G18" s="111">
        <f t="shared" ref="G18:G56" si="0">SUM(D18:F18)</f>
        <v>2071864.18</v>
      </c>
      <c r="H18" s="27"/>
      <c r="I18" s="110">
        <f>+'App.2-BA_FA Cont 2018'!L18</f>
        <v>-253530</v>
      </c>
      <c r="J18" s="110">
        <v>-54023</v>
      </c>
      <c r="K18" s="25">
        <v>0</v>
      </c>
      <c r="L18" s="111">
        <f t="shared" ref="L18:L56" si="1">SUM(I18:K18)</f>
        <v>-307553</v>
      </c>
      <c r="M18" s="111">
        <f t="shared" ref="M18:M56" si="2">+L18+G18</f>
        <v>1764311.18</v>
      </c>
    </row>
    <row r="19" spans="1:13" x14ac:dyDescent="0.2">
      <c r="A19" s="30" t="s">
        <v>26</v>
      </c>
      <c r="B19" s="30">
        <v>1805</v>
      </c>
      <c r="C19" s="31" t="s">
        <v>27</v>
      </c>
      <c r="D19" s="110">
        <f>+'App.2-BA_FA Cont 2018'!G19</f>
        <v>5740731.0699999966</v>
      </c>
      <c r="E19" s="25">
        <v>78066</v>
      </c>
      <c r="F19" s="25">
        <v>0</v>
      </c>
      <c r="G19" s="111">
        <f t="shared" si="0"/>
        <v>5818797.0699999966</v>
      </c>
      <c r="H19" s="27"/>
      <c r="I19" s="110">
        <f>+'App.2-BA_FA Cont 2018'!L19</f>
        <v>0</v>
      </c>
      <c r="J19" s="110">
        <v>0</v>
      </c>
      <c r="K19" s="25">
        <v>0</v>
      </c>
      <c r="L19" s="111">
        <f t="shared" si="1"/>
        <v>0</v>
      </c>
      <c r="M19" s="111">
        <f t="shared" si="2"/>
        <v>5818797.0699999966</v>
      </c>
    </row>
    <row r="20" spans="1:13" x14ac:dyDescent="0.2">
      <c r="A20" s="23">
        <v>47</v>
      </c>
      <c r="B20" s="23">
        <v>1808</v>
      </c>
      <c r="C20" s="32" t="s">
        <v>28</v>
      </c>
      <c r="D20" s="110">
        <f>+'App.2-BA_FA Cont 2018'!G20</f>
        <v>34678128.810000002</v>
      </c>
      <c r="E20" s="25">
        <v>612390</v>
      </c>
      <c r="F20" s="25">
        <v>0</v>
      </c>
      <c r="G20" s="111">
        <f t="shared" si="0"/>
        <v>35290518.810000002</v>
      </c>
      <c r="H20" s="27"/>
      <c r="I20" s="110">
        <f>+'App.2-BA_FA Cont 2018'!L20</f>
        <v>-4159853.26</v>
      </c>
      <c r="J20" s="110">
        <v>-921932</v>
      </c>
      <c r="K20" s="25">
        <v>0</v>
      </c>
      <c r="L20" s="111">
        <f t="shared" si="1"/>
        <v>-5081785.26</v>
      </c>
      <c r="M20" s="111">
        <f t="shared" si="2"/>
        <v>30208733.550000004</v>
      </c>
    </row>
    <row r="21" spans="1:13" x14ac:dyDescent="0.2">
      <c r="A21" s="23">
        <v>13</v>
      </c>
      <c r="B21" s="23">
        <v>1810</v>
      </c>
      <c r="C21" s="32" t="s">
        <v>29</v>
      </c>
      <c r="D21" s="110">
        <f>+'App.2-BA_FA Cont 2018'!G21</f>
        <v>0</v>
      </c>
      <c r="E21" s="25">
        <v>0</v>
      </c>
      <c r="F21" s="25">
        <v>0</v>
      </c>
      <c r="G21" s="111">
        <f t="shared" si="0"/>
        <v>0</v>
      </c>
      <c r="H21" s="27"/>
      <c r="I21" s="110">
        <f>+'App.2-BA_FA Cont 2018'!L21</f>
        <v>0</v>
      </c>
      <c r="J21" s="110">
        <v>0</v>
      </c>
      <c r="K21" s="25">
        <v>0</v>
      </c>
      <c r="L21" s="111">
        <f t="shared" si="1"/>
        <v>0</v>
      </c>
      <c r="M21" s="111">
        <f t="shared" si="2"/>
        <v>0</v>
      </c>
    </row>
    <row r="22" spans="1:13" x14ac:dyDescent="0.2">
      <c r="A22" s="23">
        <v>47</v>
      </c>
      <c r="B22" s="23">
        <v>1815</v>
      </c>
      <c r="C22" s="32" t="s">
        <v>30</v>
      </c>
      <c r="D22" s="110">
        <f>+'App.2-BA_FA Cont 2018'!G22</f>
        <v>99157201.008861616</v>
      </c>
      <c r="E22" s="25">
        <v>296350</v>
      </c>
      <c r="F22" s="25">
        <v>0</v>
      </c>
      <c r="G22" s="111">
        <f t="shared" si="0"/>
        <v>99453551.008861616</v>
      </c>
      <c r="H22" s="27"/>
      <c r="I22" s="110">
        <f>+'App.2-BA_FA Cont 2018'!L22</f>
        <v>-15433967.550000001</v>
      </c>
      <c r="J22" s="110">
        <v>-3251497.6599999997</v>
      </c>
      <c r="K22" s="25">
        <v>0</v>
      </c>
      <c r="L22" s="111">
        <f t="shared" si="1"/>
        <v>-18685465.210000001</v>
      </c>
      <c r="M22" s="111">
        <f t="shared" si="2"/>
        <v>80768085.798861623</v>
      </c>
    </row>
    <row r="23" spans="1:13" x14ac:dyDescent="0.2">
      <c r="A23" s="23">
        <v>47</v>
      </c>
      <c r="B23" s="23">
        <v>1820</v>
      </c>
      <c r="C23" s="24" t="s">
        <v>31</v>
      </c>
      <c r="D23" s="110">
        <f>+'App.2-BA_FA Cont 2018'!G23</f>
        <v>121279760.31374867</v>
      </c>
      <c r="E23" s="25">
        <v>6540900</v>
      </c>
      <c r="F23" s="25">
        <v>-153346</v>
      </c>
      <c r="G23" s="111">
        <f t="shared" si="0"/>
        <v>127667314.31374867</v>
      </c>
      <c r="H23" s="27"/>
      <c r="I23" s="110">
        <f>+'App.2-BA_FA Cont 2018'!L23</f>
        <v>-17628437.609999999</v>
      </c>
      <c r="J23" s="110">
        <v>-4071920.92</v>
      </c>
      <c r="K23" s="25">
        <v>91547</v>
      </c>
      <c r="L23" s="111">
        <f t="shared" si="1"/>
        <v>-21608811.530000001</v>
      </c>
      <c r="M23" s="111">
        <f t="shared" si="2"/>
        <v>106058502.78374867</v>
      </c>
    </row>
    <row r="24" spans="1:13" x14ac:dyDescent="0.2">
      <c r="A24" s="23">
        <v>47</v>
      </c>
      <c r="B24" s="23">
        <v>1825</v>
      </c>
      <c r="C24" s="32" t="s">
        <v>32</v>
      </c>
      <c r="D24" s="110">
        <f>+'App.2-BA_FA Cont 2018'!G24</f>
        <v>0</v>
      </c>
      <c r="E24" s="25">
        <v>0</v>
      </c>
      <c r="F24" s="25">
        <v>0</v>
      </c>
      <c r="G24" s="111">
        <f t="shared" si="0"/>
        <v>0</v>
      </c>
      <c r="H24" s="27"/>
      <c r="I24" s="110">
        <f>+'App.2-BA_FA Cont 2018'!L24</f>
        <v>0</v>
      </c>
      <c r="J24" s="110">
        <v>0</v>
      </c>
      <c r="K24" s="25">
        <v>0</v>
      </c>
      <c r="L24" s="111">
        <f t="shared" si="1"/>
        <v>0</v>
      </c>
      <c r="M24" s="111">
        <f t="shared" si="2"/>
        <v>0</v>
      </c>
    </row>
    <row r="25" spans="1:13" x14ac:dyDescent="0.2">
      <c r="A25" s="23">
        <v>47</v>
      </c>
      <c r="B25" s="23">
        <v>1830</v>
      </c>
      <c r="C25" s="32" t="s">
        <v>33</v>
      </c>
      <c r="D25" s="110">
        <f>+'App.2-BA_FA Cont 2018'!G25</f>
        <v>123630652.24859211</v>
      </c>
      <c r="E25" s="25">
        <v>9999245</v>
      </c>
      <c r="F25" s="25">
        <v>-176894</v>
      </c>
      <c r="G25" s="111">
        <f t="shared" si="0"/>
        <v>133453003.24859211</v>
      </c>
      <c r="H25" s="27"/>
      <c r="I25" s="110">
        <f>+'App.2-BA_FA Cont 2018'!L25</f>
        <v>-12319527.620000001</v>
      </c>
      <c r="J25" s="110">
        <v>-3229443.9</v>
      </c>
      <c r="K25" s="25">
        <v>85385</v>
      </c>
      <c r="L25" s="111">
        <f t="shared" si="1"/>
        <v>-15463586.520000001</v>
      </c>
      <c r="M25" s="111">
        <f t="shared" si="2"/>
        <v>117989416.72859211</v>
      </c>
    </row>
    <row r="26" spans="1:13" x14ac:dyDescent="0.2">
      <c r="A26" s="23">
        <v>47</v>
      </c>
      <c r="B26" s="23">
        <v>1835</v>
      </c>
      <c r="C26" s="32" t="s">
        <v>34</v>
      </c>
      <c r="D26" s="110">
        <f>+'App.2-BA_FA Cont 2018'!G26</f>
        <v>117046423.40271236</v>
      </c>
      <c r="E26" s="25">
        <v>10901888</v>
      </c>
      <c r="F26" s="25">
        <v>-139822</v>
      </c>
      <c r="G26" s="111">
        <f t="shared" si="0"/>
        <v>127808489.40271236</v>
      </c>
      <c r="H26" s="27"/>
      <c r="I26" s="110">
        <f>+'App.2-BA_FA Cont 2018'!L26</f>
        <v>-11595503.52</v>
      </c>
      <c r="J26" s="110">
        <v>-3203547.95</v>
      </c>
      <c r="K26" s="25">
        <v>118010</v>
      </c>
      <c r="L26" s="111">
        <f t="shared" si="1"/>
        <v>-14681041.469999999</v>
      </c>
      <c r="M26" s="111">
        <f t="shared" si="2"/>
        <v>113127447.93271236</v>
      </c>
    </row>
    <row r="27" spans="1:13" x14ac:dyDescent="0.2">
      <c r="A27" s="23">
        <v>47</v>
      </c>
      <c r="B27" s="23">
        <v>1840</v>
      </c>
      <c r="C27" s="32" t="s">
        <v>35</v>
      </c>
      <c r="D27" s="110">
        <f>+'App.2-BA_FA Cont 2018'!G27</f>
        <v>140094809.56</v>
      </c>
      <c r="E27" s="25">
        <v>15564684</v>
      </c>
      <c r="F27" s="25">
        <v>0</v>
      </c>
      <c r="G27" s="111">
        <f t="shared" si="0"/>
        <v>155659493.56</v>
      </c>
      <c r="H27" s="27"/>
      <c r="I27" s="110">
        <f>+'App.2-BA_FA Cont 2018'!L27</f>
        <v>-15694697.4</v>
      </c>
      <c r="J27" s="110">
        <v>-4325483</v>
      </c>
      <c r="K27" s="25">
        <v>0</v>
      </c>
      <c r="L27" s="111">
        <f t="shared" si="1"/>
        <v>-20020180.399999999</v>
      </c>
      <c r="M27" s="111">
        <f t="shared" si="2"/>
        <v>135639313.16</v>
      </c>
    </row>
    <row r="28" spans="1:13" x14ac:dyDescent="0.2">
      <c r="A28" s="23">
        <v>47</v>
      </c>
      <c r="B28" s="23">
        <v>1845</v>
      </c>
      <c r="C28" s="32" t="s">
        <v>36</v>
      </c>
      <c r="D28" s="110">
        <f>+'App.2-BA_FA Cont 2018'!G28</f>
        <v>142871252.68583983</v>
      </c>
      <c r="E28" s="25">
        <v>14669994</v>
      </c>
      <c r="F28" s="25">
        <v>-882544</v>
      </c>
      <c r="G28" s="111">
        <f t="shared" si="0"/>
        <v>156658702.68583983</v>
      </c>
      <c r="H28" s="27"/>
      <c r="I28" s="110">
        <f>+'App.2-BA_FA Cont 2018'!L28</f>
        <v>-17284636.210000001</v>
      </c>
      <c r="J28" s="110">
        <v>-5122392.96</v>
      </c>
      <c r="K28" s="25">
        <v>510296</v>
      </c>
      <c r="L28" s="111">
        <f t="shared" si="1"/>
        <v>-21896733.170000002</v>
      </c>
      <c r="M28" s="111">
        <f t="shared" si="2"/>
        <v>134761969.51583982</v>
      </c>
    </row>
    <row r="29" spans="1:13" x14ac:dyDescent="0.2">
      <c r="A29" s="23">
        <v>47</v>
      </c>
      <c r="B29" s="23">
        <v>1850</v>
      </c>
      <c r="C29" s="32" t="s">
        <v>37</v>
      </c>
      <c r="D29" s="110">
        <f>+'App.2-BA_FA Cont 2018'!G29</f>
        <v>99351799.36999999</v>
      </c>
      <c r="E29" s="25">
        <v>11457891</v>
      </c>
      <c r="F29" s="25">
        <v>-211886</v>
      </c>
      <c r="G29" s="111">
        <f t="shared" si="0"/>
        <v>110597804.36999999</v>
      </c>
      <c r="H29" s="27"/>
      <c r="I29" s="110">
        <f>+'App.2-BA_FA Cont 2018'!L29</f>
        <v>-12397502.300000001</v>
      </c>
      <c r="J29" s="110">
        <v>-3695798.1700000004</v>
      </c>
      <c r="K29" s="25">
        <v>117650</v>
      </c>
      <c r="L29" s="111">
        <f t="shared" si="1"/>
        <v>-15975650.470000001</v>
      </c>
      <c r="M29" s="111">
        <f t="shared" si="2"/>
        <v>94622153.899999991</v>
      </c>
    </row>
    <row r="30" spans="1:13" x14ac:dyDescent="0.2">
      <c r="A30" s="23">
        <v>47</v>
      </c>
      <c r="B30" s="23">
        <v>1855</v>
      </c>
      <c r="C30" s="32" t="s">
        <v>38</v>
      </c>
      <c r="D30" s="110">
        <f>+'App.2-BA_FA Cont 2018'!G30</f>
        <v>62018538.00440421</v>
      </c>
      <c r="E30" s="25">
        <v>4621673</v>
      </c>
      <c r="F30" s="25">
        <v>0</v>
      </c>
      <c r="G30" s="111">
        <f t="shared" si="0"/>
        <v>66640211.00440421</v>
      </c>
      <c r="H30" s="27"/>
      <c r="I30" s="110">
        <f>+'App.2-BA_FA Cont 2018'!L30</f>
        <v>-7173797.5500000007</v>
      </c>
      <c r="J30" s="110">
        <v>-1736604.2400000002</v>
      </c>
      <c r="K30" s="25">
        <v>0</v>
      </c>
      <c r="L30" s="111">
        <f t="shared" si="1"/>
        <v>-8910401.790000001</v>
      </c>
      <c r="M30" s="111">
        <f t="shared" si="2"/>
        <v>57729809.21440421</v>
      </c>
    </row>
    <row r="31" spans="1:13" x14ac:dyDescent="0.2">
      <c r="A31" s="23">
        <v>47</v>
      </c>
      <c r="B31" s="23">
        <v>1860</v>
      </c>
      <c r="C31" s="32" t="s">
        <v>39</v>
      </c>
      <c r="D31" s="110">
        <f>+'App.2-BA_FA Cont 2018'!G31</f>
        <v>4668779.4802011382</v>
      </c>
      <c r="E31" s="25">
        <v>805470</v>
      </c>
      <c r="F31" s="25">
        <v>-1706</v>
      </c>
      <c r="G31" s="111">
        <f t="shared" si="0"/>
        <v>5472543.4802011382</v>
      </c>
      <c r="H31" s="27"/>
      <c r="I31" s="110">
        <f>+'App.2-BA_FA Cont 2018'!L31</f>
        <v>-701075.01000000024</v>
      </c>
      <c r="J31" s="110">
        <v>-265556.77000000008</v>
      </c>
      <c r="K31" s="25">
        <v>125</v>
      </c>
      <c r="L31" s="111">
        <f t="shared" si="1"/>
        <v>-966506.78000000026</v>
      </c>
      <c r="M31" s="111">
        <f t="shared" si="2"/>
        <v>4506036.7002011379</v>
      </c>
    </row>
    <row r="32" spans="1:13" x14ac:dyDescent="0.2">
      <c r="A32" s="30">
        <v>47</v>
      </c>
      <c r="B32" s="30">
        <v>1860</v>
      </c>
      <c r="C32" s="31" t="s">
        <v>40</v>
      </c>
      <c r="D32" s="110">
        <f>+'App.2-BA_FA Cont 2018'!G32</f>
        <v>43822088.971271746</v>
      </c>
      <c r="E32" s="25">
        <v>3535732</v>
      </c>
      <c r="F32" s="25">
        <v>-148671</v>
      </c>
      <c r="G32" s="111">
        <f t="shared" si="0"/>
        <v>47209149.971271746</v>
      </c>
      <c r="H32" s="27"/>
      <c r="I32" s="110">
        <f>+'App.2-BA_FA Cont 2018'!L32</f>
        <v>-17815663.755819723</v>
      </c>
      <c r="J32" s="110">
        <v>-4536498.8425381444</v>
      </c>
      <c r="K32" s="25">
        <v>52031</v>
      </c>
      <c r="L32" s="111">
        <f t="shared" si="1"/>
        <v>-22300131.598357867</v>
      </c>
      <c r="M32" s="111">
        <f t="shared" si="2"/>
        <v>24909018.372913878</v>
      </c>
    </row>
    <row r="33" spans="1:13" x14ac:dyDescent="0.2">
      <c r="A33" s="30" t="s">
        <v>26</v>
      </c>
      <c r="B33" s="30">
        <v>1905</v>
      </c>
      <c r="C33" s="31" t="s">
        <v>27</v>
      </c>
      <c r="D33" s="110">
        <f>+'App.2-BA_FA Cont 2018'!G33</f>
        <v>0</v>
      </c>
      <c r="E33" s="25">
        <v>0</v>
      </c>
      <c r="F33" s="25">
        <v>0</v>
      </c>
      <c r="G33" s="111">
        <f t="shared" si="0"/>
        <v>0</v>
      </c>
      <c r="H33" s="27"/>
      <c r="I33" s="110">
        <f>+'App.2-BA_FA Cont 2018'!L33</f>
        <v>0</v>
      </c>
      <c r="J33" s="110">
        <v>0</v>
      </c>
      <c r="K33" s="25">
        <v>0</v>
      </c>
      <c r="L33" s="111">
        <f t="shared" si="1"/>
        <v>0</v>
      </c>
      <c r="M33" s="111">
        <f t="shared" si="2"/>
        <v>0</v>
      </c>
    </row>
    <row r="34" spans="1:13" x14ac:dyDescent="0.2">
      <c r="A34" s="23">
        <v>47</v>
      </c>
      <c r="B34" s="23">
        <v>1908</v>
      </c>
      <c r="C34" s="32" t="s">
        <v>41</v>
      </c>
      <c r="D34" s="110">
        <f>+'App.2-BA_FA Cont 2018'!G34</f>
        <v>34059815.983599998</v>
      </c>
      <c r="E34" s="25">
        <v>248527</v>
      </c>
      <c r="F34" s="25">
        <v>0</v>
      </c>
      <c r="G34" s="111">
        <f t="shared" si="0"/>
        <v>34308342.983599998</v>
      </c>
      <c r="H34" s="27"/>
      <c r="I34" s="110">
        <f>+'App.2-BA_FA Cont 2018'!L34</f>
        <v>-9074916.6600000001</v>
      </c>
      <c r="J34" s="110">
        <v>-1714509</v>
      </c>
      <c r="K34" s="25">
        <v>0</v>
      </c>
      <c r="L34" s="111">
        <f t="shared" si="1"/>
        <v>-10789425.66</v>
      </c>
      <c r="M34" s="111">
        <f t="shared" si="2"/>
        <v>23518917.323599998</v>
      </c>
    </row>
    <row r="35" spans="1:13" x14ac:dyDescent="0.2">
      <c r="A35" s="23">
        <v>13</v>
      </c>
      <c r="B35" s="23">
        <v>1910</v>
      </c>
      <c r="C35" s="32" t="s">
        <v>29</v>
      </c>
      <c r="D35" s="110">
        <f>+'App.2-BA_FA Cont 2018'!G35</f>
        <v>0</v>
      </c>
      <c r="E35" s="25">
        <v>0</v>
      </c>
      <c r="F35" s="25">
        <v>0</v>
      </c>
      <c r="G35" s="111">
        <f t="shared" si="0"/>
        <v>0</v>
      </c>
      <c r="H35" s="27"/>
      <c r="I35" s="110">
        <f>+'App.2-BA_FA Cont 2018'!L35</f>
        <v>0</v>
      </c>
      <c r="J35" s="110">
        <v>0</v>
      </c>
      <c r="K35" s="25">
        <v>0</v>
      </c>
      <c r="L35" s="111">
        <f t="shared" si="1"/>
        <v>0</v>
      </c>
      <c r="M35" s="111">
        <f t="shared" si="2"/>
        <v>0</v>
      </c>
    </row>
    <row r="36" spans="1:13" x14ac:dyDescent="0.2">
      <c r="A36" s="23">
        <v>8</v>
      </c>
      <c r="B36" s="23">
        <v>1915</v>
      </c>
      <c r="C36" s="32" t="s">
        <v>42</v>
      </c>
      <c r="D36" s="110">
        <f>+'App.2-BA_FA Cont 2018'!G36</f>
        <v>1721665.3499999992</v>
      </c>
      <c r="E36" s="25">
        <v>80864</v>
      </c>
      <c r="F36" s="25">
        <v>0</v>
      </c>
      <c r="G36" s="111">
        <f t="shared" si="0"/>
        <v>1802529.3499999992</v>
      </c>
      <c r="H36" s="27"/>
      <c r="I36" s="110">
        <f>+'App.2-BA_FA Cont 2018'!L36</f>
        <v>-1121802.1499999999</v>
      </c>
      <c r="J36" s="110">
        <v>-137970</v>
      </c>
      <c r="K36" s="25">
        <v>0</v>
      </c>
      <c r="L36" s="111">
        <f t="shared" si="1"/>
        <v>-1259772.1499999999</v>
      </c>
      <c r="M36" s="111">
        <f t="shared" si="2"/>
        <v>542757.19999999925</v>
      </c>
    </row>
    <row r="37" spans="1:13" x14ac:dyDescent="0.2">
      <c r="A37" s="23">
        <v>8</v>
      </c>
      <c r="B37" s="23">
        <v>1915</v>
      </c>
      <c r="C37" s="32" t="s">
        <v>43</v>
      </c>
      <c r="D37" s="110">
        <f>+'App.2-BA_FA Cont 2018'!G37</f>
        <v>0</v>
      </c>
      <c r="E37" s="25">
        <v>0</v>
      </c>
      <c r="F37" s="25">
        <v>0</v>
      </c>
      <c r="G37" s="111">
        <f t="shared" si="0"/>
        <v>0</v>
      </c>
      <c r="H37" s="27"/>
      <c r="I37" s="110">
        <f>+'App.2-BA_FA Cont 2018'!L37</f>
        <v>0</v>
      </c>
      <c r="J37" s="110">
        <v>0</v>
      </c>
      <c r="K37" s="25">
        <v>0</v>
      </c>
      <c r="L37" s="111">
        <f t="shared" si="1"/>
        <v>0</v>
      </c>
      <c r="M37" s="111">
        <f t="shared" si="2"/>
        <v>0</v>
      </c>
    </row>
    <row r="38" spans="1:13" x14ac:dyDescent="0.2">
      <c r="A38" s="23">
        <v>10</v>
      </c>
      <c r="B38" s="23">
        <v>1920</v>
      </c>
      <c r="C38" s="32" t="s">
        <v>44</v>
      </c>
      <c r="D38" s="110">
        <f>+'App.2-BA_FA Cont 2018'!G38</f>
        <v>10021423.119999999</v>
      </c>
      <c r="E38" s="25">
        <v>879384</v>
      </c>
      <c r="F38" s="25">
        <v>0</v>
      </c>
      <c r="G38" s="111">
        <f t="shared" si="0"/>
        <v>10900807.119999999</v>
      </c>
      <c r="H38" s="27"/>
      <c r="I38" s="110">
        <f>+'App.2-BA_FA Cont 2018'!L38</f>
        <v>-6697911.7999999998</v>
      </c>
      <c r="J38" s="110">
        <v>-1405067</v>
      </c>
      <c r="K38" s="25">
        <v>0</v>
      </c>
      <c r="L38" s="111">
        <f t="shared" si="1"/>
        <v>-8102978.7999999998</v>
      </c>
      <c r="M38" s="111">
        <f t="shared" si="2"/>
        <v>2797828.3199999994</v>
      </c>
    </row>
    <row r="39" spans="1:13" ht="25.5" x14ac:dyDescent="0.2">
      <c r="A39" s="23">
        <v>45</v>
      </c>
      <c r="B39" s="33">
        <v>1920</v>
      </c>
      <c r="C39" s="24" t="s">
        <v>45</v>
      </c>
      <c r="D39" s="110">
        <f>+'App.2-BA_FA Cont 2018'!G39</f>
        <v>1213133.92</v>
      </c>
      <c r="E39" s="25">
        <v>21464</v>
      </c>
      <c r="F39" s="25">
        <v>0</v>
      </c>
      <c r="G39" s="111">
        <f t="shared" si="0"/>
        <v>1234597.92</v>
      </c>
      <c r="H39" s="27"/>
      <c r="I39" s="110">
        <f>+'App.2-BA_FA Cont 2018'!L39</f>
        <v>-1031876.55</v>
      </c>
      <c r="J39" s="110">
        <v>-72106</v>
      </c>
      <c r="K39" s="25">
        <v>0</v>
      </c>
      <c r="L39" s="111">
        <f t="shared" si="1"/>
        <v>-1103982.55</v>
      </c>
      <c r="M39" s="111">
        <f t="shared" si="2"/>
        <v>130615.36999999988</v>
      </c>
    </row>
    <row r="40" spans="1:13" ht="25.5" x14ac:dyDescent="0.2">
      <c r="A40" s="23">
        <v>45.1</v>
      </c>
      <c r="B40" s="33">
        <v>1920</v>
      </c>
      <c r="C40" s="24" t="s">
        <v>46</v>
      </c>
      <c r="D40" s="110">
        <f>+'App.2-BA_FA Cont 2018'!G40</f>
        <v>0</v>
      </c>
      <c r="E40" s="25">
        <v>0</v>
      </c>
      <c r="F40" s="25">
        <v>0</v>
      </c>
      <c r="G40" s="111">
        <f t="shared" si="0"/>
        <v>0</v>
      </c>
      <c r="H40" s="27"/>
      <c r="I40" s="110">
        <f>+'App.2-BA_FA Cont 2018'!L40</f>
        <v>0</v>
      </c>
      <c r="J40" s="110">
        <v>0</v>
      </c>
      <c r="K40" s="25">
        <v>0</v>
      </c>
      <c r="L40" s="111">
        <f t="shared" si="1"/>
        <v>0</v>
      </c>
      <c r="M40" s="111">
        <f t="shared" si="2"/>
        <v>0</v>
      </c>
    </row>
    <row r="41" spans="1:13" x14ac:dyDescent="0.2">
      <c r="A41" s="23">
        <v>10</v>
      </c>
      <c r="B41" s="23">
        <v>1930</v>
      </c>
      <c r="C41" s="32" t="s">
        <v>47</v>
      </c>
      <c r="D41" s="110">
        <f>+'App.2-BA_FA Cont 2018'!G41</f>
        <v>16195501.790000005</v>
      </c>
      <c r="E41" s="25">
        <v>1479811</v>
      </c>
      <c r="F41" s="25">
        <v>-48184</v>
      </c>
      <c r="G41" s="111">
        <f t="shared" si="0"/>
        <v>17627128.790000007</v>
      </c>
      <c r="H41" s="27"/>
      <c r="I41" s="110">
        <f>+'App.2-BA_FA Cont 2018'!L41</f>
        <v>-6506807.1600000001</v>
      </c>
      <c r="J41" s="110">
        <v>-1499427</v>
      </c>
      <c r="K41" s="25">
        <v>38009</v>
      </c>
      <c r="L41" s="111">
        <f t="shared" si="1"/>
        <v>-7968225.1600000001</v>
      </c>
      <c r="M41" s="111">
        <f t="shared" si="2"/>
        <v>9658903.6300000064</v>
      </c>
    </row>
    <row r="42" spans="1:13" x14ac:dyDescent="0.2">
      <c r="A42" s="23">
        <v>8</v>
      </c>
      <c r="B42" s="23">
        <v>1935</v>
      </c>
      <c r="C42" s="32" t="s">
        <v>48</v>
      </c>
      <c r="D42" s="110">
        <f>+'App.2-BA_FA Cont 2018'!G42</f>
        <v>1171605.7800000003</v>
      </c>
      <c r="E42" s="25">
        <v>0</v>
      </c>
      <c r="F42" s="25">
        <v>0</v>
      </c>
      <c r="G42" s="111">
        <f t="shared" si="0"/>
        <v>1171605.7800000003</v>
      </c>
      <c r="H42" s="27"/>
      <c r="I42" s="110">
        <f>+'App.2-BA_FA Cont 2018'!L42</f>
        <v>-359628.87</v>
      </c>
      <c r="J42" s="110">
        <v>-85302</v>
      </c>
      <c r="K42" s="25">
        <v>0</v>
      </c>
      <c r="L42" s="111">
        <f t="shared" si="1"/>
        <v>-444930.87</v>
      </c>
      <c r="M42" s="111">
        <f t="shared" si="2"/>
        <v>726674.91000000027</v>
      </c>
    </row>
    <row r="43" spans="1:13" x14ac:dyDescent="0.2">
      <c r="A43" s="23">
        <v>8</v>
      </c>
      <c r="B43" s="23">
        <v>1940</v>
      </c>
      <c r="C43" s="32" t="s">
        <v>49</v>
      </c>
      <c r="D43" s="110">
        <f>+'App.2-BA_FA Cont 2018'!G43</f>
        <v>5333391.1305892402</v>
      </c>
      <c r="E43" s="25">
        <v>539893</v>
      </c>
      <c r="F43" s="25">
        <v>0</v>
      </c>
      <c r="G43" s="111">
        <f t="shared" si="0"/>
        <v>5873284.1305892402</v>
      </c>
      <c r="H43" s="27"/>
      <c r="I43" s="110">
        <f>+'App.2-BA_FA Cont 2018'!L43</f>
        <v>-2916946.58</v>
      </c>
      <c r="J43" s="110">
        <v>-485401</v>
      </c>
      <c r="K43" s="25">
        <v>0</v>
      </c>
      <c r="L43" s="111">
        <f t="shared" si="1"/>
        <v>-3402347.58</v>
      </c>
      <c r="M43" s="111">
        <f t="shared" si="2"/>
        <v>2470936.5505892402</v>
      </c>
    </row>
    <row r="44" spans="1:13" x14ac:dyDescent="0.2">
      <c r="A44" s="23">
        <v>8</v>
      </c>
      <c r="B44" s="23">
        <v>1945</v>
      </c>
      <c r="C44" s="32" t="s">
        <v>50</v>
      </c>
      <c r="D44" s="110">
        <f>+'App.2-BA_FA Cont 2018'!G44</f>
        <v>229433.79000000004</v>
      </c>
      <c r="E44" s="25">
        <v>33</v>
      </c>
      <c r="F44" s="25">
        <v>0</v>
      </c>
      <c r="G44" s="111">
        <f t="shared" si="0"/>
        <v>229466.79000000004</v>
      </c>
      <c r="H44" s="27"/>
      <c r="I44" s="110">
        <f>+'App.2-BA_FA Cont 2018'!L44</f>
        <v>-137232.95999999999</v>
      </c>
      <c r="J44" s="110">
        <v>-23408</v>
      </c>
      <c r="K44" s="25">
        <v>0</v>
      </c>
      <c r="L44" s="111">
        <f t="shared" si="1"/>
        <v>-160640.95999999999</v>
      </c>
      <c r="M44" s="111">
        <f t="shared" si="2"/>
        <v>68825.830000000045</v>
      </c>
    </row>
    <row r="45" spans="1:13" x14ac:dyDescent="0.2">
      <c r="A45" s="23">
        <v>8</v>
      </c>
      <c r="B45" s="23">
        <v>1950</v>
      </c>
      <c r="C45" s="32" t="s">
        <v>51</v>
      </c>
      <c r="D45" s="110">
        <f>+'App.2-BA_FA Cont 2018'!G45</f>
        <v>0</v>
      </c>
      <c r="E45" s="25">
        <v>0</v>
      </c>
      <c r="F45" s="25">
        <v>0</v>
      </c>
      <c r="G45" s="111">
        <f t="shared" si="0"/>
        <v>0</v>
      </c>
      <c r="H45" s="27"/>
      <c r="I45" s="110">
        <f>+'App.2-BA_FA Cont 2018'!L45</f>
        <v>0</v>
      </c>
      <c r="J45" s="110">
        <v>0</v>
      </c>
      <c r="K45" s="25">
        <v>0</v>
      </c>
      <c r="L45" s="111">
        <f t="shared" si="1"/>
        <v>0</v>
      </c>
      <c r="M45" s="111">
        <f t="shared" si="2"/>
        <v>0</v>
      </c>
    </row>
    <row r="46" spans="1:13" x14ac:dyDescent="0.2">
      <c r="A46" s="23">
        <v>8</v>
      </c>
      <c r="B46" s="23">
        <v>1955</v>
      </c>
      <c r="C46" s="32" t="s">
        <v>52</v>
      </c>
      <c r="D46" s="110">
        <f>+'App.2-BA_FA Cont 2018'!G46</f>
        <v>6701584.3300000001</v>
      </c>
      <c r="E46" s="25">
        <v>1368157</v>
      </c>
      <c r="F46" s="25">
        <v>0</v>
      </c>
      <c r="G46" s="111">
        <f t="shared" si="0"/>
        <v>8069741.3300000001</v>
      </c>
      <c r="H46" s="27"/>
      <c r="I46" s="110">
        <f>+'App.2-BA_FA Cont 2018'!L46</f>
        <v>-1475758.46</v>
      </c>
      <c r="J46" s="110">
        <v>-434225</v>
      </c>
      <c r="K46" s="25">
        <v>0</v>
      </c>
      <c r="L46" s="111">
        <f t="shared" si="1"/>
        <v>-1909983.46</v>
      </c>
      <c r="M46" s="111">
        <f t="shared" si="2"/>
        <v>6159757.8700000001</v>
      </c>
    </row>
    <row r="47" spans="1:13" x14ac:dyDescent="0.2">
      <c r="A47" s="35">
        <v>8</v>
      </c>
      <c r="B47" s="35">
        <v>1955</v>
      </c>
      <c r="C47" s="36" t="s">
        <v>53</v>
      </c>
      <c r="D47" s="110">
        <f>+'App.2-BA_FA Cont 2018'!G47</f>
        <v>0</v>
      </c>
      <c r="E47" s="25">
        <v>0</v>
      </c>
      <c r="F47" s="25">
        <v>0</v>
      </c>
      <c r="G47" s="111">
        <f t="shared" si="0"/>
        <v>0</v>
      </c>
      <c r="H47" s="27"/>
      <c r="I47" s="110">
        <f>+'App.2-BA_FA Cont 2018'!L47</f>
        <v>0</v>
      </c>
      <c r="J47" s="110">
        <v>0</v>
      </c>
      <c r="K47" s="25">
        <v>0</v>
      </c>
      <c r="L47" s="111">
        <f t="shared" si="1"/>
        <v>0</v>
      </c>
      <c r="M47" s="111">
        <f t="shared" si="2"/>
        <v>0</v>
      </c>
    </row>
    <row r="48" spans="1:13" x14ac:dyDescent="0.2">
      <c r="A48" s="33">
        <v>8</v>
      </c>
      <c r="B48" s="33">
        <v>1960</v>
      </c>
      <c r="C48" s="24" t="s">
        <v>54</v>
      </c>
      <c r="D48" s="110">
        <f>+'App.2-BA_FA Cont 2018'!G48</f>
        <v>6116439.2977802791</v>
      </c>
      <c r="E48" s="25">
        <v>722548</v>
      </c>
      <c r="F48" s="25">
        <v>0</v>
      </c>
      <c r="G48" s="111">
        <f t="shared" si="0"/>
        <v>6838987.2977802791</v>
      </c>
      <c r="H48" s="27"/>
      <c r="I48" s="110">
        <f>+'App.2-BA_FA Cont 2018'!L48</f>
        <v>-792580.8</v>
      </c>
      <c r="J48" s="110">
        <v>-618190</v>
      </c>
      <c r="K48" s="25">
        <v>0</v>
      </c>
      <c r="L48" s="111">
        <f t="shared" si="1"/>
        <v>-1410770.8</v>
      </c>
      <c r="M48" s="111">
        <f t="shared" si="2"/>
        <v>5428216.4977802793</v>
      </c>
    </row>
    <row r="49" spans="1:13" ht="25.5" x14ac:dyDescent="0.2">
      <c r="A49" s="1">
        <v>47</v>
      </c>
      <c r="B49" s="33">
        <v>1970</v>
      </c>
      <c r="C49" s="32" t="s">
        <v>55</v>
      </c>
      <c r="D49" s="110">
        <f>+'App.2-BA_FA Cont 2018'!G49</f>
        <v>134245.07000000007</v>
      </c>
      <c r="E49" s="25">
        <v>0</v>
      </c>
      <c r="F49" s="25">
        <v>0</v>
      </c>
      <c r="G49" s="111">
        <f t="shared" si="0"/>
        <v>134245.07000000007</v>
      </c>
      <c r="H49" s="27"/>
      <c r="I49" s="110">
        <f>+'App.2-BA_FA Cont 2018'!L49</f>
        <v>-134245.19</v>
      </c>
      <c r="J49" s="110">
        <v>0</v>
      </c>
      <c r="K49" s="25">
        <v>0</v>
      </c>
      <c r="L49" s="111">
        <f t="shared" si="1"/>
        <v>-134245.19</v>
      </c>
      <c r="M49" s="111">
        <f t="shared" si="2"/>
        <v>-0.11999999993713573</v>
      </c>
    </row>
    <row r="50" spans="1:13" ht="25.5" x14ac:dyDescent="0.2">
      <c r="A50" s="23">
        <v>47</v>
      </c>
      <c r="B50" s="23">
        <v>1975</v>
      </c>
      <c r="C50" s="32" t="s">
        <v>56</v>
      </c>
      <c r="D50" s="110">
        <f>+'App.2-BA_FA Cont 2018'!G50</f>
        <v>17974.330000000002</v>
      </c>
      <c r="E50" s="25">
        <v>0</v>
      </c>
      <c r="F50" s="25">
        <v>0</v>
      </c>
      <c r="G50" s="111">
        <f t="shared" si="0"/>
        <v>17974.330000000002</v>
      </c>
      <c r="H50" s="27"/>
      <c r="I50" s="110">
        <f>+'App.2-BA_FA Cont 2018'!L50</f>
        <v>-17974.330000000002</v>
      </c>
      <c r="J50" s="110">
        <v>0</v>
      </c>
      <c r="K50" s="25">
        <v>0</v>
      </c>
      <c r="L50" s="111">
        <f t="shared" si="1"/>
        <v>-17974.330000000002</v>
      </c>
      <c r="M50" s="111">
        <f t="shared" si="2"/>
        <v>0</v>
      </c>
    </row>
    <row r="51" spans="1:13" x14ac:dyDescent="0.2">
      <c r="A51" s="23">
        <v>47</v>
      </c>
      <c r="B51" s="23">
        <v>1980</v>
      </c>
      <c r="C51" s="32" t="s">
        <v>57</v>
      </c>
      <c r="D51" s="110">
        <f>+'App.2-BA_FA Cont 2018'!G51</f>
        <v>8367608.7619506614</v>
      </c>
      <c r="E51" s="25">
        <v>384007</v>
      </c>
      <c r="F51" s="25">
        <v>0</v>
      </c>
      <c r="G51" s="111">
        <f t="shared" si="0"/>
        <v>8751615.7619506605</v>
      </c>
      <c r="H51" s="27"/>
      <c r="I51" s="110">
        <f>+'App.2-BA_FA Cont 2018'!L51</f>
        <v>-3674135.24</v>
      </c>
      <c r="J51" s="110">
        <v>-707608.75</v>
      </c>
      <c r="K51" s="25">
        <v>0</v>
      </c>
      <c r="L51" s="111">
        <f t="shared" si="1"/>
        <v>-4381743.99</v>
      </c>
      <c r="M51" s="111">
        <f t="shared" si="2"/>
        <v>4369871.7719506603</v>
      </c>
    </row>
    <row r="52" spans="1:13" x14ac:dyDescent="0.2">
      <c r="A52" s="23">
        <v>47</v>
      </c>
      <c r="B52" s="23">
        <v>1985</v>
      </c>
      <c r="C52" s="32" t="s">
        <v>58</v>
      </c>
      <c r="D52" s="110">
        <f>+'App.2-BA_FA Cont 2018'!G52</f>
        <v>0</v>
      </c>
      <c r="E52" s="25">
        <v>0</v>
      </c>
      <c r="F52" s="25">
        <v>0</v>
      </c>
      <c r="G52" s="111">
        <f t="shared" si="0"/>
        <v>0</v>
      </c>
      <c r="H52" s="27"/>
      <c r="I52" s="110">
        <f>+'App.2-BA_FA Cont 2018'!L52</f>
        <v>0</v>
      </c>
      <c r="J52" s="110">
        <v>0</v>
      </c>
      <c r="K52" s="25">
        <v>0</v>
      </c>
      <c r="L52" s="111">
        <f t="shared" si="1"/>
        <v>0</v>
      </c>
      <c r="M52" s="111">
        <f t="shared" si="2"/>
        <v>0</v>
      </c>
    </row>
    <row r="53" spans="1:13" x14ac:dyDescent="0.2">
      <c r="A53" s="1">
        <v>47</v>
      </c>
      <c r="B53" s="23">
        <v>1990</v>
      </c>
      <c r="C53" s="37" t="s">
        <v>59</v>
      </c>
      <c r="D53" s="110">
        <f>+'App.2-BA_FA Cont 2018'!G53</f>
        <v>0</v>
      </c>
      <c r="E53" s="25">
        <v>0</v>
      </c>
      <c r="F53" s="25">
        <v>0</v>
      </c>
      <c r="G53" s="111">
        <f t="shared" si="0"/>
        <v>0</v>
      </c>
      <c r="H53" s="27"/>
      <c r="I53" s="110">
        <f>+'App.2-BA_FA Cont 2018'!L53</f>
        <v>0</v>
      </c>
      <c r="J53" s="110">
        <v>0</v>
      </c>
      <c r="K53" s="25">
        <v>0</v>
      </c>
      <c r="L53" s="111">
        <f t="shared" si="1"/>
        <v>0</v>
      </c>
      <c r="M53" s="111">
        <f t="shared" si="2"/>
        <v>0</v>
      </c>
    </row>
    <row r="54" spans="1:13" x14ac:dyDescent="0.2">
      <c r="A54" s="23">
        <v>47</v>
      </c>
      <c r="B54" s="23">
        <v>1995</v>
      </c>
      <c r="C54" s="32" t="s">
        <v>60</v>
      </c>
      <c r="D54" s="110">
        <f>+'App.2-BA_FA Cont 2018'!G54</f>
        <v>0</v>
      </c>
      <c r="E54" s="25">
        <v>0</v>
      </c>
      <c r="F54" s="25">
        <v>0</v>
      </c>
      <c r="G54" s="111">
        <f t="shared" si="0"/>
        <v>0</v>
      </c>
      <c r="H54" s="144"/>
      <c r="I54" s="145">
        <f>+'App.2-BA_FA Cont 2018'!L54</f>
        <v>0</v>
      </c>
      <c r="J54" s="110">
        <v>0</v>
      </c>
      <c r="K54" s="25">
        <v>0</v>
      </c>
      <c r="L54" s="111">
        <f t="shared" si="1"/>
        <v>0</v>
      </c>
      <c r="M54" s="111">
        <f t="shared" si="2"/>
        <v>0</v>
      </c>
    </row>
    <row r="55" spans="1:13" x14ac:dyDescent="0.2">
      <c r="A55" s="23">
        <v>47</v>
      </c>
      <c r="B55" s="23">
        <v>2440</v>
      </c>
      <c r="C55" s="32" t="s">
        <v>61</v>
      </c>
      <c r="D55" s="110">
        <f>+'App.2-BA_FA Cont 2018'!G55</f>
        <v>-121572067.09999999</v>
      </c>
      <c r="E55" s="25">
        <v>-25576549</v>
      </c>
      <c r="F55" s="25">
        <v>0</v>
      </c>
      <c r="G55" s="111">
        <f t="shared" si="0"/>
        <v>-147148616.09999999</v>
      </c>
      <c r="H55" s="66"/>
      <c r="I55" s="145">
        <f>+'App.2-BA_FA Cont 2018'!L55</f>
        <v>8558712.6100000031</v>
      </c>
      <c r="J55" s="110">
        <v>3591823.2600000012</v>
      </c>
      <c r="K55" s="25">
        <v>0</v>
      </c>
      <c r="L55" s="111">
        <f t="shared" si="1"/>
        <v>12150535.870000005</v>
      </c>
      <c r="M55" s="111">
        <f t="shared" si="2"/>
        <v>-134998080.22999999</v>
      </c>
    </row>
    <row r="56" spans="1:13" x14ac:dyDescent="0.2">
      <c r="A56" s="38"/>
      <c r="B56" s="38">
        <v>1609</v>
      </c>
      <c r="C56" s="39" t="s">
        <v>62</v>
      </c>
      <c r="D56" s="110">
        <f>+'App.2-BA_FA Cont 2018'!G56</f>
        <v>20860416.670000002</v>
      </c>
      <c r="E56" s="25">
        <v>0</v>
      </c>
      <c r="F56" s="25">
        <v>0</v>
      </c>
      <c r="G56" s="111">
        <f t="shared" si="0"/>
        <v>20860416.670000002</v>
      </c>
      <c r="H56" s="66"/>
      <c r="I56" s="145">
        <f>+'App.2-BA_FA Cont 2018'!L56</f>
        <v>-2432467.5348148146</v>
      </c>
      <c r="J56" s="110">
        <v>-630082.6</v>
      </c>
      <c r="K56" s="25">
        <v>0</v>
      </c>
      <c r="L56" s="111">
        <f t="shared" si="1"/>
        <v>-3062550.1348148147</v>
      </c>
      <c r="M56" s="111">
        <f t="shared" si="2"/>
        <v>17797866.535185188</v>
      </c>
    </row>
    <row r="57" spans="1:13" x14ac:dyDescent="0.2">
      <c r="A57" s="38"/>
      <c r="B57" s="38"/>
      <c r="C57" s="41" t="s">
        <v>63</v>
      </c>
      <c r="D57" s="42">
        <f t="shared" ref="D57:G57" si="3">SUM(D17:D56)</f>
        <v>1060060758.0495515</v>
      </c>
      <c r="E57" s="42">
        <f t="shared" si="3"/>
        <v>63614422</v>
      </c>
      <c r="F57" s="42">
        <f t="shared" si="3"/>
        <v>-1763053</v>
      </c>
      <c r="G57" s="42">
        <f t="shared" si="3"/>
        <v>1121912127.0495517</v>
      </c>
      <c r="H57" s="42"/>
      <c r="I57" s="42">
        <f t="shared" ref="I57:M57" si="4">SUM(I17:I56)</f>
        <v>-199049355.12063462</v>
      </c>
      <c r="J57" s="42">
        <f t="shared" si="4"/>
        <v>-48490575.502538145</v>
      </c>
      <c r="K57" s="42">
        <f t="shared" si="4"/>
        <v>1013053</v>
      </c>
      <c r="L57" s="42">
        <f t="shared" si="4"/>
        <v>-246526877.62317273</v>
      </c>
      <c r="M57" s="42">
        <f t="shared" si="4"/>
        <v>875385249.4263792</v>
      </c>
    </row>
    <row r="58" spans="1:13" x14ac:dyDescent="0.2">
      <c r="A58" s="38"/>
      <c r="B58" s="38"/>
      <c r="C58" s="43" t="s">
        <v>115</v>
      </c>
      <c r="D58" s="25">
        <f>+'App.2-BA_FA Cont 2018'!G58</f>
        <v>-10000000</v>
      </c>
      <c r="E58" s="25">
        <v>0</v>
      </c>
      <c r="F58" s="25"/>
      <c r="G58" s="143">
        <f t="shared" ref="G58" si="5">SUM(D58:F58)</f>
        <v>-10000000</v>
      </c>
      <c r="H58" s="100"/>
      <c r="I58" s="25">
        <f>+'App.2-BA_FA Cont 2018'!L58</f>
        <v>999000</v>
      </c>
      <c r="J58" s="25">
        <v>333000</v>
      </c>
      <c r="K58" s="25"/>
      <c r="L58" s="143">
        <f>SUM(I58:K58)</f>
        <v>1332000</v>
      </c>
      <c r="M58" s="143">
        <f t="shared" ref="M58" si="6">+G58+L58</f>
        <v>-8668000</v>
      </c>
    </row>
    <row r="59" spans="1:13" ht="37.5" x14ac:dyDescent="0.25">
      <c r="A59" s="38"/>
      <c r="B59" s="38"/>
      <c r="C59" s="43" t="s">
        <v>64</v>
      </c>
      <c r="D59" s="113"/>
      <c r="E59" s="49"/>
      <c r="F59" s="49"/>
      <c r="G59" s="108">
        <f>D59+E59+F59</f>
        <v>0</v>
      </c>
      <c r="I59" s="113"/>
      <c r="J59" s="113"/>
      <c r="K59" s="113"/>
      <c r="L59" s="108">
        <f>I59+J59+K59</f>
        <v>0</v>
      </c>
      <c r="M59" s="115">
        <f>G59+L59</f>
        <v>0</v>
      </c>
    </row>
    <row r="60" spans="1:13" ht="25.5" x14ac:dyDescent="0.25">
      <c r="A60" s="38"/>
      <c r="B60" s="38"/>
      <c r="C60" s="48" t="s">
        <v>65</v>
      </c>
      <c r="D60" s="113"/>
      <c r="E60" s="49"/>
      <c r="F60" s="49"/>
      <c r="G60" s="108">
        <f>D60+E60+F60</f>
        <v>0</v>
      </c>
      <c r="I60" s="113"/>
      <c r="J60" s="113"/>
      <c r="K60" s="113"/>
      <c r="L60" s="108">
        <f>I60+J60+K60</f>
        <v>0</v>
      </c>
      <c r="M60" s="115">
        <f>G60+L60</f>
        <v>0</v>
      </c>
    </row>
    <row r="61" spans="1:13" x14ac:dyDescent="0.2">
      <c r="A61" s="38"/>
      <c r="B61" s="38"/>
      <c r="C61" s="41" t="s">
        <v>66</v>
      </c>
      <c r="D61" s="42">
        <f>SUM(D57:D60)</f>
        <v>1050060758.0495515</v>
      </c>
      <c r="E61" s="42">
        <f t="shared" ref="E61:G61" si="7">SUM(E57:E60)</f>
        <v>63614422</v>
      </c>
      <c r="F61" s="42">
        <f t="shared" si="7"/>
        <v>-1763053</v>
      </c>
      <c r="G61" s="42">
        <f t="shared" si="7"/>
        <v>1111912127.0495517</v>
      </c>
      <c r="H61" s="42"/>
      <c r="I61" s="42">
        <f t="shared" ref="I61:M61" si="8">SUM(I57:I60)</f>
        <v>-198050355.12063462</v>
      </c>
      <c r="J61" s="42">
        <f t="shared" si="8"/>
        <v>-48157575.502538145</v>
      </c>
      <c r="K61" s="42">
        <f t="shared" si="8"/>
        <v>1013053</v>
      </c>
      <c r="L61" s="42">
        <f t="shared" si="8"/>
        <v>-245194877.62317273</v>
      </c>
      <c r="M61" s="42">
        <f t="shared" si="8"/>
        <v>866717249.4263792</v>
      </c>
    </row>
    <row r="62" spans="1:13" ht="15" x14ac:dyDescent="0.25">
      <c r="A62" s="38"/>
      <c r="B62" s="38"/>
      <c r="C62" s="130" t="s">
        <v>67</v>
      </c>
      <c r="D62" s="131"/>
      <c r="E62" s="131"/>
      <c r="F62" s="131"/>
      <c r="G62" s="131"/>
      <c r="H62" s="131"/>
      <c r="I62" s="132"/>
      <c r="J62" s="113"/>
      <c r="K62" s="10"/>
      <c r="L62" s="116"/>
      <c r="M62" s="117"/>
    </row>
    <row r="63" spans="1:13" ht="15" x14ac:dyDescent="0.25">
      <c r="A63" s="38"/>
      <c r="B63" s="38"/>
      <c r="C63" s="130" t="s">
        <v>68</v>
      </c>
      <c r="D63" s="135"/>
      <c r="E63" s="135"/>
      <c r="F63" s="135"/>
      <c r="G63" s="135"/>
      <c r="H63" s="135"/>
      <c r="I63" s="136"/>
      <c r="J63" s="42">
        <f>J61+J62</f>
        <v>-48157575.502538145</v>
      </c>
      <c r="K63" s="10"/>
      <c r="L63" s="116"/>
      <c r="M63" s="117"/>
    </row>
    <row r="64" spans="1:13" x14ac:dyDescent="0.2">
      <c r="I64" s="53" t="s">
        <v>69</v>
      </c>
      <c r="J64" s="10"/>
      <c r="K64" s="10"/>
      <c r="L64" s="10"/>
      <c r="M64" s="10"/>
    </row>
    <row r="65" spans="1:13" ht="15" x14ac:dyDescent="0.25">
      <c r="A65" s="38">
        <v>10</v>
      </c>
      <c r="B65" s="38"/>
      <c r="C65" s="39" t="s">
        <v>70</v>
      </c>
      <c r="I65" s="54" t="s">
        <v>70</v>
      </c>
      <c r="J65" s="120"/>
      <c r="K65" s="10"/>
      <c r="L65" s="10"/>
      <c r="M65" s="10"/>
    </row>
    <row r="66" spans="1:13" ht="15" x14ac:dyDescent="0.25">
      <c r="A66" s="38">
        <v>8</v>
      </c>
      <c r="B66" s="38"/>
      <c r="C66" s="39" t="s">
        <v>48</v>
      </c>
      <c r="I66" s="54" t="s">
        <v>48</v>
      </c>
      <c r="J66" s="121"/>
      <c r="K66" s="10"/>
      <c r="L66" s="10"/>
      <c r="M66" s="10"/>
    </row>
    <row r="67" spans="1:13" x14ac:dyDescent="0.2">
      <c r="I67" s="122" t="s">
        <v>71</v>
      </c>
      <c r="J67" s="42">
        <f>J63-J65-J66</f>
        <v>-48157575.502538145</v>
      </c>
      <c r="K67" s="10"/>
      <c r="L67" s="10"/>
      <c r="M67" s="10"/>
    </row>
    <row r="68" spans="1:13" x14ac:dyDescent="0.2">
      <c r="A68" s="59" t="s">
        <v>72</v>
      </c>
    </row>
    <row r="70" spans="1:13" x14ac:dyDescent="0.2">
      <c r="A70" s="1">
        <v>1</v>
      </c>
      <c r="B70" s="133" t="s">
        <v>73</v>
      </c>
      <c r="C70" s="133"/>
      <c r="D70" s="133"/>
      <c r="E70" s="133"/>
      <c r="F70" s="133"/>
      <c r="G70" s="133"/>
      <c r="H70" s="133"/>
      <c r="I70" s="133"/>
      <c r="J70" s="133"/>
      <c r="K70" s="133"/>
      <c r="L70" s="133"/>
      <c r="M70" s="133"/>
    </row>
    <row r="71" spans="1:13" x14ac:dyDescent="0.2">
      <c r="B71" s="133"/>
      <c r="C71" s="133"/>
      <c r="D71" s="133"/>
      <c r="E71" s="133"/>
      <c r="F71" s="133"/>
      <c r="G71" s="133"/>
      <c r="H71" s="133"/>
      <c r="I71" s="133"/>
      <c r="J71" s="133"/>
      <c r="K71" s="133"/>
      <c r="L71" s="133"/>
      <c r="M71" s="133"/>
    </row>
    <row r="72" spans="1:13" ht="12.75" customHeight="1" x14ac:dyDescent="0.2"/>
    <row r="73" spans="1:13" x14ac:dyDescent="0.2">
      <c r="A73" s="1">
        <v>2</v>
      </c>
      <c r="B73" s="123" t="s">
        <v>74</v>
      </c>
      <c r="C73" s="123"/>
      <c r="D73" s="123"/>
      <c r="E73" s="123"/>
      <c r="F73" s="123"/>
      <c r="G73" s="123"/>
      <c r="H73" s="123"/>
      <c r="I73" s="123"/>
      <c r="J73" s="123"/>
      <c r="K73" s="123"/>
      <c r="L73" s="123"/>
      <c r="M73" s="123"/>
    </row>
    <row r="74" spans="1:13" x14ac:dyDescent="0.2">
      <c r="B74" s="123"/>
      <c r="C74" s="123"/>
      <c r="D74" s="123"/>
      <c r="E74" s="123"/>
      <c r="F74" s="123"/>
      <c r="G74" s="123"/>
      <c r="H74" s="123"/>
      <c r="I74" s="123"/>
      <c r="J74" s="123"/>
      <c r="K74" s="123"/>
      <c r="L74" s="123"/>
      <c r="M74" s="123"/>
    </row>
    <row r="76" spans="1:13" x14ac:dyDescent="0.2">
      <c r="A76" s="1">
        <v>3</v>
      </c>
      <c r="B76" s="124" t="s">
        <v>75</v>
      </c>
      <c r="C76" s="124"/>
      <c r="D76" s="124"/>
      <c r="E76" s="124"/>
      <c r="F76" s="124"/>
      <c r="G76" s="124"/>
      <c r="H76" s="124"/>
      <c r="I76" s="124"/>
      <c r="J76" s="124"/>
      <c r="K76" s="124"/>
      <c r="L76" s="124"/>
      <c r="M76" s="124"/>
    </row>
    <row r="78" spans="1:13" x14ac:dyDescent="0.2">
      <c r="A78" s="1">
        <v>4</v>
      </c>
      <c r="B78" s="60" t="s">
        <v>76</v>
      </c>
      <c r="C78" s="10"/>
    </row>
    <row r="80" spans="1:13" x14ac:dyDescent="0.2">
      <c r="A80" s="1">
        <v>5</v>
      </c>
      <c r="B80" s="61" t="s">
        <v>77</v>
      </c>
    </row>
    <row r="82" spans="1:13" x14ac:dyDescent="0.2">
      <c r="A82" s="1">
        <v>6</v>
      </c>
      <c r="B82" s="124" t="s">
        <v>78</v>
      </c>
      <c r="C82" s="124"/>
      <c r="D82" s="124"/>
      <c r="E82" s="124"/>
      <c r="F82" s="124"/>
      <c r="G82" s="124"/>
      <c r="H82" s="124"/>
      <c r="I82" s="124"/>
      <c r="J82" s="124"/>
      <c r="K82" s="124"/>
      <c r="L82" s="124"/>
      <c r="M82" s="124"/>
    </row>
    <row r="83" spans="1:13" x14ac:dyDescent="0.2">
      <c r="B83" s="124"/>
      <c r="C83" s="124"/>
      <c r="D83" s="124"/>
      <c r="E83" s="124"/>
      <c r="F83" s="124"/>
      <c r="G83" s="124"/>
      <c r="H83" s="124"/>
      <c r="I83" s="124"/>
      <c r="J83" s="124"/>
      <c r="K83" s="124"/>
      <c r="L83" s="124"/>
      <c r="M83" s="124"/>
    </row>
  </sheetData>
  <mergeCells count="11">
    <mergeCell ref="B73:M74"/>
    <mergeCell ref="B76:M76"/>
    <mergeCell ref="B82:M83"/>
    <mergeCell ref="M7:M8"/>
    <mergeCell ref="A9:M9"/>
    <mergeCell ref="A10:M10"/>
    <mergeCell ref="C62:I62"/>
    <mergeCell ref="C63:I63"/>
    <mergeCell ref="B70:M71"/>
    <mergeCell ref="D15:G15"/>
    <mergeCell ref="I15:M15"/>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M83"/>
  <sheetViews>
    <sheetView showGridLines="0" view="pageBreakPreview" topLeftCell="A40" zoomScale="85" zoomScaleNormal="95" zoomScaleSheetLayoutView="85" workbookViewId="0">
      <selection activeCell="J67" sqref="A62:J67"/>
    </sheetView>
  </sheetViews>
  <sheetFormatPr defaultColWidth="9.140625" defaultRowHeight="12.75" x14ac:dyDescent="0.2"/>
  <cols>
    <col min="1" max="1" width="7.7109375" style="1" customWidth="1"/>
    <col min="2" max="2" width="6.42578125" style="1" customWidth="1"/>
    <col min="3" max="3" width="37.85546875" style="2" customWidth="1"/>
    <col min="4" max="4" width="15.140625" style="2" bestFit="1" customWidth="1"/>
    <col min="5" max="5" width="15.28515625" style="2" customWidth="1"/>
    <col min="6" max="6" width="13.42578125" style="2" bestFit="1" customWidth="1"/>
    <col min="7" max="7" width="15.85546875" style="2" customWidth="1"/>
    <col min="8" max="8" width="5.7109375" style="3" customWidth="1"/>
    <col min="9" max="9" width="16.5703125" style="2" customWidth="1"/>
    <col min="10" max="10" width="12.5703125" style="2" bestFit="1" customWidth="1"/>
    <col min="11" max="11" width="15.42578125" style="2" customWidth="1"/>
    <col min="12" max="12" width="14.5703125" style="2" bestFit="1" customWidth="1"/>
    <col min="13" max="13" width="18.85546875" style="2" customWidth="1"/>
    <col min="14" max="16384" width="9.140625" style="2"/>
  </cols>
  <sheetData>
    <row r="1" spans="1:13" x14ac:dyDescent="0.2">
      <c r="L1" s="4" t="s">
        <v>0</v>
      </c>
      <c r="M1" s="5" t="str">
        <f>EBNUMBER</f>
        <v>EB-2015-0004</v>
      </c>
    </row>
    <row r="2" spans="1:13" x14ac:dyDescent="0.2">
      <c r="L2" s="4" t="s">
        <v>1</v>
      </c>
      <c r="M2" s="6" t="s">
        <v>2</v>
      </c>
    </row>
    <row r="3" spans="1:13" x14ac:dyDescent="0.2">
      <c r="L3" s="4" t="s">
        <v>3</v>
      </c>
      <c r="M3" s="6">
        <v>2</v>
      </c>
    </row>
    <row r="4" spans="1:13" x14ac:dyDescent="0.2">
      <c r="L4" s="4" t="s">
        <v>4</v>
      </c>
      <c r="M4" s="6">
        <v>1</v>
      </c>
    </row>
    <row r="5" spans="1:13" x14ac:dyDescent="0.2">
      <c r="L5" s="4" t="s">
        <v>5</v>
      </c>
      <c r="M5" s="7" t="s">
        <v>89</v>
      </c>
    </row>
    <row r="6" spans="1:13" ht="9" customHeight="1" x14ac:dyDescent="0.2">
      <c r="L6" s="4"/>
      <c r="M6" s="5"/>
    </row>
    <row r="7" spans="1:13" ht="23.25" customHeight="1" x14ac:dyDescent="0.2">
      <c r="L7" s="4" t="s">
        <v>7</v>
      </c>
      <c r="M7" s="125" t="str">
        <f>+'App.2-BA_FA Cont 2019'!M7:M8</f>
        <v>ORIGINAL UPDATED: Sept 3, 2015</v>
      </c>
    </row>
    <row r="8" spans="1:13" ht="15.75" customHeight="1" x14ac:dyDescent="0.2">
      <c r="M8" s="125"/>
    </row>
    <row r="9" spans="1:13" ht="20.25" customHeight="1" x14ac:dyDescent="0.2">
      <c r="A9" s="126" t="s">
        <v>8</v>
      </c>
      <c r="B9" s="126"/>
      <c r="C9" s="126"/>
      <c r="D9" s="126"/>
      <c r="E9" s="126"/>
      <c r="F9" s="126"/>
      <c r="G9" s="126"/>
      <c r="H9" s="126"/>
      <c r="I9" s="126"/>
      <c r="J9" s="126"/>
      <c r="K9" s="126"/>
      <c r="L9" s="126"/>
      <c r="M9" s="126"/>
    </row>
    <row r="10" spans="1:13" ht="18" x14ac:dyDescent="0.2">
      <c r="A10" s="126" t="s">
        <v>9</v>
      </c>
      <c r="B10" s="126"/>
      <c r="C10" s="126"/>
      <c r="D10" s="126"/>
      <c r="E10" s="126"/>
      <c r="F10" s="126"/>
      <c r="G10" s="126"/>
      <c r="H10" s="126"/>
      <c r="I10" s="126"/>
      <c r="J10" s="126"/>
      <c r="K10" s="126"/>
      <c r="L10" s="126"/>
      <c r="M10" s="126"/>
    </row>
    <row r="11" spans="1:13" x14ac:dyDescent="0.2">
      <c r="H11" s="2"/>
    </row>
    <row r="12" spans="1:13" x14ac:dyDescent="0.2">
      <c r="E12" s="8" t="s">
        <v>10</v>
      </c>
      <c r="F12" s="9" t="s">
        <v>11</v>
      </c>
      <c r="H12" s="2"/>
    </row>
    <row r="13" spans="1:13" ht="15" x14ac:dyDescent="0.25">
      <c r="C13" s="10"/>
      <c r="E13" s="8" t="s">
        <v>12</v>
      </c>
      <c r="F13" s="11">
        <v>2020</v>
      </c>
      <c r="G13" s="12"/>
    </row>
    <row r="15" spans="1:13" x14ac:dyDescent="0.2">
      <c r="D15" s="127" t="s">
        <v>13</v>
      </c>
      <c r="E15" s="128"/>
      <c r="F15" s="128"/>
      <c r="G15" s="129"/>
      <c r="H15" s="101"/>
      <c r="I15" s="127" t="s">
        <v>14</v>
      </c>
      <c r="J15" s="128"/>
      <c r="K15" s="129"/>
      <c r="L15" s="101"/>
      <c r="M15" s="101"/>
    </row>
    <row r="16" spans="1:13" ht="25.5" x14ac:dyDescent="0.2">
      <c r="A16" s="16" t="s">
        <v>15</v>
      </c>
      <c r="B16" s="17" t="s">
        <v>16</v>
      </c>
      <c r="C16" s="18" t="s">
        <v>17</v>
      </c>
      <c r="D16" s="16" t="s">
        <v>18</v>
      </c>
      <c r="E16" s="17" t="s">
        <v>19</v>
      </c>
      <c r="F16" s="17" t="s">
        <v>20</v>
      </c>
      <c r="G16" s="16" t="s">
        <v>21</v>
      </c>
      <c r="H16" s="19"/>
      <c r="I16" s="16" t="s">
        <v>18</v>
      </c>
      <c r="J16" s="16" t="s">
        <v>19</v>
      </c>
      <c r="K16" s="16" t="s">
        <v>20</v>
      </c>
      <c r="L16" s="16" t="s">
        <v>21</v>
      </c>
      <c r="M16" s="16" t="s">
        <v>22</v>
      </c>
    </row>
    <row r="17" spans="1:13" ht="25.5" x14ac:dyDescent="0.2">
      <c r="A17" s="23">
        <v>12</v>
      </c>
      <c r="B17" s="23">
        <v>1611</v>
      </c>
      <c r="C17" s="24" t="s">
        <v>23</v>
      </c>
      <c r="D17" s="110">
        <f>+'App.2-BA_FA Cont 2019'!G17</f>
        <v>77438556.719999999</v>
      </c>
      <c r="E17" s="25">
        <v>11398852</v>
      </c>
      <c r="F17" s="25">
        <v>0</v>
      </c>
      <c r="G17" s="111">
        <f>SUM(D17:F17)</f>
        <v>88837408.719999999</v>
      </c>
      <c r="H17" s="27"/>
      <c r="I17" s="110">
        <f>+'App.2-BA_FA Cont 2019'!L17</f>
        <v>-48629994.660000004</v>
      </c>
      <c r="J17" s="110">
        <v>-9608727</v>
      </c>
      <c r="K17" s="25">
        <v>0</v>
      </c>
      <c r="L17" s="111">
        <f>SUM(I17:K17)</f>
        <v>-58238721.660000004</v>
      </c>
      <c r="M17" s="111">
        <f>+G17+L17</f>
        <v>30598687.059999995</v>
      </c>
    </row>
    <row r="18" spans="1:13" ht="25.5" x14ac:dyDescent="0.2">
      <c r="A18" s="23" t="s">
        <v>24</v>
      </c>
      <c r="B18" s="23">
        <v>1612</v>
      </c>
      <c r="C18" s="24" t="s">
        <v>25</v>
      </c>
      <c r="D18" s="110">
        <f>+'App.2-BA_FA Cont 2019'!G18</f>
        <v>2071864.18</v>
      </c>
      <c r="E18" s="25">
        <v>59142</v>
      </c>
      <c r="F18" s="25">
        <v>0</v>
      </c>
      <c r="G18" s="111">
        <f t="shared" ref="G18:G56" si="0">SUM(D18:F18)</f>
        <v>2131006.1799999997</v>
      </c>
      <c r="H18" s="27"/>
      <c r="I18" s="110">
        <f>+'App.2-BA_FA Cont 2019'!L18</f>
        <v>-307553</v>
      </c>
      <c r="J18" s="110">
        <v>-55315</v>
      </c>
      <c r="K18" s="25">
        <v>0</v>
      </c>
      <c r="L18" s="111">
        <f t="shared" ref="L18:L56" si="1">SUM(I18:K18)</f>
        <v>-362868</v>
      </c>
      <c r="M18" s="111">
        <f t="shared" ref="M18:M56" si="2">+G18+L18</f>
        <v>1768138.1799999997</v>
      </c>
    </row>
    <row r="19" spans="1:13" x14ac:dyDescent="0.2">
      <c r="A19" s="30" t="s">
        <v>26</v>
      </c>
      <c r="B19" s="30">
        <v>1805</v>
      </c>
      <c r="C19" s="31" t="s">
        <v>27</v>
      </c>
      <c r="D19" s="110">
        <f>+'App.2-BA_FA Cont 2019'!G19</f>
        <v>5818797.0699999966</v>
      </c>
      <c r="E19" s="25">
        <v>81467</v>
      </c>
      <c r="F19" s="25">
        <v>0</v>
      </c>
      <c r="G19" s="111">
        <f t="shared" si="0"/>
        <v>5900264.0699999966</v>
      </c>
      <c r="H19" s="27"/>
      <c r="I19" s="110">
        <f>+'App.2-BA_FA Cont 2019'!L19</f>
        <v>0</v>
      </c>
      <c r="J19" s="110">
        <v>0</v>
      </c>
      <c r="K19" s="25">
        <v>0</v>
      </c>
      <c r="L19" s="111">
        <f t="shared" si="1"/>
        <v>0</v>
      </c>
      <c r="M19" s="111">
        <f t="shared" si="2"/>
        <v>5900264.0699999966</v>
      </c>
    </row>
    <row r="20" spans="1:13" x14ac:dyDescent="0.2">
      <c r="A20" s="23">
        <v>47</v>
      </c>
      <c r="B20" s="23">
        <v>1808</v>
      </c>
      <c r="C20" s="32" t="s">
        <v>28</v>
      </c>
      <c r="D20" s="110">
        <f>+'App.2-BA_FA Cont 2019'!G20</f>
        <v>35290518.810000002</v>
      </c>
      <c r="E20" s="25">
        <v>7064436</v>
      </c>
      <c r="F20" s="25">
        <v>0</v>
      </c>
      <c r="G20" s="111">
        <f t="shared" si="0"/>
        <v>42354954.810000002</v>
      </c>
      <c r="H20" s="27"/>
      <c r="I20" s="110">
        <f>+'App.2-BA_FA Cont 2019'!L20</f>
        <v>-5081785.26</v>
      </c>
      <c r="J20" s="110">
        <v>-962080</v>
      </c>
      <c r="K20" s="25">
        <v>0</v>
      </c>
      <c r="L20" s="111">
        <f t="shared" si="1"/>
        <v>-6043865.2599999998</v>
      </c>
      <c r="M20" s="111">
        <f t="shared" si="2"/>
        <v>36311089.550000004</v>
      </c>
    </row>
    <row r="21" spans="1:13" x14ac:dyDescent="0.2">
      <c r="A21" s="23">
        <v>13</v>
      </c>
      <c r="B21" s="23">
        <v>1810</v>
      </c>
      <c r="C21" s="32" t="s">
        <v>29</v>
      </c>
      <c r="D21" s="110">
        <f>+'App.2-BA_FA Cont 2019'!G21</f>
        <v>0</v>
      </c>
      <c r="E21" s="25">
        <v>0</v>
      </c>
      <c r="F21" s="25">
        <v>0</v>
      </c>
      <c r="G21" s="111">
        <f t="shared" si="0"/>
        <v>0</v>
      </c>
      <c r="H21" s="27"/>
      <c r="I21" s="110">
        <f>+'App.2-BA_FA Cont 2019'!L21</f>
        <v>0</v>
      </c>
      <c r="J21" s="110">
        <v>0</v>
      </c>
      <c r="K21" s="25">
        <v>0</v>
      </c>
      <c r="L21" s="111">
        <f t="shared" si="1"/>
        <v>0</v>
      </c>
      <c r="M21" s="111">
        <f t="shared" si="2"/>
        <v>0</v>
      </c>
    </row>
    <row r="22" spans="1:13" x14ac:dyDescent="0.2">
      <c r="A22" s="23">
        <v>47</v>
      </c>
      <c r="B22" s="23">
        <v>1815</v>
      </c>
      <c r="C22" s="32" t="s">
        <v>30</v>
      </c>
      <c r="D22" s="110">
        <f>+'App.2-BA_FA Cont 2019'!G22</f>
        <v>99453551.008861616</v>
      </c>
      <c r="E22" s="25">
        <v>19410941</v>
      </c>
      <c r="F22" s="25">
        <v>0</v>
      </c>
      <c r="G22" s="111">
        <f t="shared" si="0"/>
        <v>118864492.00886162</v>
      </c>
      <c r="H22" s="27"/>
      <c r="I22" s="110">
        <f>+'App.2-BA_FA Cont 2019'!L22</f>
        <v>-18685465.210000001</v>
      </c>
      <c r="J22" s="110">
        <v>-3235301.66</v>
      </c>
      <c r="K22" s="25">
        <v>0</v>
      </c>
      <c r="L22" s="111">
        <f t="shared" si="1"/>
        <v>-21920766.870000001</v>
      </c>
      <c r="M22" s="111">
        <f t="shared" si="2"/>
        <v>96943725.138861611</v>
      </c>
    </row>
    <row r="23" spans="1:13" x14ac:dyDescent="0.2">
      <c r="A23" s="23">
        <v>47</v>
      </c>
      <c r="B23" s="23">
        <v>1820</v>
      </c>
      <c r="C23" s="24" t="s">
        <v>31</v>
      </c>
      <c r="D23" s="110">
        <f>+'App.2-BA_FA Cont 2019'!G23</f>
        <v>127667314.31374867</v>
      </c>
      <c r="E23" s="25">
        <v>14870523</v>
      </c>
      <c r="F23" s="25">
        <v>-153346</v>
      </c>
      <c r="G23" s="111">
        <f t="shared" si="0"/>
        <v>142384491.31374866</v>
      </c>
      <c r="H23" s="27"/>
      <c r="I23" s="110">
        <f>+'App.2-BA_FA Cont 2019'!L23</f>
        <v>-21608811.530000001</v>
      </c>
      <c r="J23" s="110">
        <v>-4242851.92</v>
      </c>
      <c r="K23" s="25">
        <v>91547</v>
      </c>
      <c r="L23" s="111">
        <f t="shared" si="1"/>
        <v>-25760116.450000003</v>
      </c>
      <c r="M23" s="111">
        <f t="shared" si="2"/>
        <v>116624374.86374865</v>
      </c>
    </row>
    <row r="24" spans="1:13" x14ac:dyDescent="0.2">
      <c r="A24" s="23">
        <v>47</v>
      </c>
      <c r="B24" s="23">
        <v>1825</v>
      </c>
      <c r="C24" s="32" t="s">
        <v>32</v>
      </c>
      <c r="D24" s="110">
        <f>+'App.2-BA_FA Cont 2019'!G24</f>
        <v>0</v>
      </c>
      <c r="E24" s="25">
        <v>0</v>
      </c>
      <c r="F24" s="25">
        <v>0</v>
      </c>
      <c r="G24" s="111">
        <f t="shared" si="0"/>
        <v>0</v>
      </c>
      <c r="H24" s="27"/>
      <c r="I24" s="110">
        <f>+'App.2-BA_FA Cont 2019'!L24</f>
        <v>0</v>
      </c>
      <c r="J24" s="110">
        <v>0</v>
      </c>
      <c r="K24" s="25">
        <v>0</v>
      </c>
      <c r="L24" s="111">
        <f t="shared" si="1"/>
        <v>0</v>
      </c>
      <c r="M24" s="111">
        <f t="shared" si="2"/>
        <v>0</v>
      </c>
    </row>
    <row r="25" spans="1:13" x14ac:dyDescent="0.2">
      <c r="A25" s="23">
        <v>47</v>
      </c>
      <c r="B25" s="23">
        <v>1830</v>
      </c>
      <c r="C25" s="32" t="s">
        <v>33</v>
      </c>
      <c r="D25" s="110">
        <f>+'App.2-BA_FA Cont 2019'!G25</f>
        <v>133453003.24859211</v>
      </c>
      <c r="E25" s="25">
        <v>10469545</v>
      </c>
      <c r="F25" s="25">
        <v>-176894</v>
      </c>
      <c r="G25" s="111">
        <f t="shared" si="0"/>
        <v>143745654.24859211</v>
      </c>
      <c r="H25" s="27"/>
      <c r="I25" s="110">
        <f>+'App.2-BA_FA Cont 2019'!L25</f>
        <v>-15463586.520000001</v>
      </c>
      <c r="J25" s="110">
        <v>-3462639.9</v>
      </c>
      <c r="K25" s="25">
        <v>85385</v>
      </c>
      <c r="L25" s="111">
        <f t="shared" si="1"/>
        <v>-18840841.420000002</v>
      </c>
      <c r="M25" s="111">
        <f t="shared" si="2"/>
        <v>124904812.82859211</v>
      </c>
    </row>
    <row r="26" spans="1:13" x14ac:dyDescent="0.2">
      <c r="A26" s="23">
        <v>47</v>
      </c>
      <c r="B26" s="23">
        <v>1835</v>
      </c>
      <c r="C26" s="32" t="s">
        <v>34</v>
      </c>
      <c r="D26" s="110">
        <f>+'App.2-BA_FA Cont 2019'!G26</f>
        <v>127808489.40271236</v>
      </c>
      <c r="E26" s="25">
        <v>11419118</v>
      </c>
      <c r="F26" s="25">
        <v>-139822</v>
      </c>
      <c r="G26" s="111">
        <f t="shared" si="0"/>
        <v>139087785.40271235</v>
      </c>
      <c r="H26" s="27"/>
      <c r="I26" s="110">
        <f>+'App.2-BA_FA Cont 2019'!L26</f>
        <v>-14681041.469999999</v>
      </c>
      <c r="J26" s="110">
        <v>-3466467.95</v>
      </c>
      <c r="K26" s="25">
        <v>118010</v>
      </c>
      <c r="L26" s="111">
        <f t="shared" si="1"/>
        <v>-18029499.419999998</v>
      </c>
      <c r="M26" s="111">
        <f t="shared" si="2"/>
        <v>121058285.98271234</v>
      </c>
    </row>
    <row r="27" spans="1:13" x14ac:dyDescent="0.2">
      <c r="A27" s="23">
        <v>47</v>
      </c>
      <c r="B27" s="23">
        <v>1840</v>
      </c>
      <c r="C27" s="32" t="s">
        <v>35</v>
      </c>
      <c r="D27" s="110">
        <f>+'App.2-BA_FA Cont 2019'!G27</f>
        <v>155659493.56</v>
      </c>
      <c r="E27" s="25">
        <v>16160263</v>
      </c>
      <c r="F27" s="25">
        <v>0</v>
      </c>
      <c r="G27" s="111">
        <f t="shared" si="0"/>
        <v>171819756.56</v>
      </c>
      <c r="H27" s="27"/>
      <c r="I27" s="110">
        <f>+'App.2-BA_FA Cont 2019'!L27</f>
        <v>-20020180.399999999</v>
      </c>
      <c r="J27" s="110">
        <v>-4691625</v>
      </c>
      <c r="K27" s="25">
        <v>0</v>
      </c>
      <c r="L27" s="111">
        <f t="shared" si="1"/>
        <v>-24711805.399999999</v>
      </c>
      <c r="M27" s="111">
        <f t="shared" si="2"/>
        <v>147107951.16</v>
      </c>
    </row>
    <row r="28" spans="1:13" x14ac:dyDescent="0.2">
      <c r="A28" s="23">
        <v>47</v>
      </c>
      <c r="B28" s="23">
        <v>1845</v>
      </c>
      <c r="C28" s="32" t="s">
        <v>36</v>
      </c>
      <c r="D28" s="110">
        <f>+'App.2-BA_FA Cont 2019'!G28</f>
        <v>156658702.68583983</v>
      </c>
      <c r="E28" s="25">
        <v>15589187</v>
      </c>
      <c r="F28" s="25">
        <v>-882544</v>
      </c>
      <c r="G28" s="111">
        <f t="shared" si="0"/>
        <v>171365345.68583983</v>
      </c>
      <c r="H28" s="27"/>
      <c r="I28" s="110">
        <f>+'App.2-BA_FA Cont 2019'!L28</f>
        <v>-21896733.170000002</v>
      </c>
      <c r="J28" s="110">
        <v>-5506871.96</v>
      </c>
      <c r="K28" s="25">
        <v>510296</v>
      </c>
      <c r="L28" s="111">
        <f t="shared" si="1"/>
        <v>-26893309.130000003</v>
      </c>
      <c r="M28" s="111">
        <f t="shared" si="2"/>
        <v>144472036.55583984</v>
      </c>
    </row>
    <row r="29" spans="1:13" x14ac:dyDescent="0.2">
      <c r="A29" s="23">
        <v>47</v>
      </c>
      <c r="B29" s="23">
        <v>1850</v>
      </c>
      <c r="C29" s="32" t="s">
        <v>37</v>
      </c>
      <c r="D29" s="110">
        <f>+'App.2-BA_FA Cont 2019'!G29</f>
        <v>110597804.36999999</v>
      </c>
      <c r="E29" s="25">
        <v>11852434</v>
      </c>
      <c r="F29" s="25">
        <v>-211886</v>
      </c>
      <c r="G29" s="111">
        <f t="shared" si="0"/>
        <v>122238352.36999999</v>
      </c>
      <c r="H29" s="27"/>
      <c r="I29" s="110">
        <f>+'App.2-BA_FA Cont 2019'!L29</f>
        <v>-15975650.470000001</v>
      </c>
      <c r="J29" s="110">
        <v>-4083624.1700000004</v>
      </c>
      <c r="K29" s="25">
        <v>117650</v>
      </c>
      <c r="L29" s="111">
        <f t="shared" si="1"/>
        <v>-19941624.640000001</v>
      </c>
      <c r="M29" s="111">
        <f t="shared" si="2"/>
        <v>102296727.72999999</v>
      </c>
    </row>
    <row r="30" spans="1:13" x14ac:dyDescent="0.2">
      <c r="A30" s="23">
        <v>47</v>
      </c>
      <c r="B30" s="23">
        <v>1855</v>
      </c>
      <c r="C30" s="32" t="s">
        <v>38</v>
      </c>
      <c r="D30" s="110">
        <f>+'App.2-BA_FA Cont 2019'!G30</f>
        <v>66640211.00440421</v>
      </c>
      <c r="E30" s="25">
        <v>4732585</v>
      </c>
      <c r="F30" s="25">
        <v>0</v>
      </c>
      <c r="G30" s="111">
        <f t="shared" si="0"/>
        <v>71372796.004404217</v>
      </c>
      <c r="H30" s="27"/>
      <c r="I30" s="110">
        <f>+'App.2-BA_FA Cont 2019'!L30</f>
        <v>-8910401.790000001</v>
      </c>
      <c r="J30" s="110">
        <v>-1842564.2400000002</v>
      </c>
      <c r="K30" s="25">
        <v>0</v>
      </c>
      <c r="L30" s="111">
        <f t="shared" si="1"/>
        <v>-10752966.030000001</v>
      </c>
      <c r="M30" s="111">
        <f t="shared" si="2"/>
        <v>60619829.974404216</v>
      </c>
    </row>
    <row r="31" spans="1:13" x14ac:dyDescent="0.2">
      <c r="A31" s="23">
        <v>47</v>
      </c>
      <c r="B31" s="23">
        <v>1860</v>
      </c>
      <c r="C31" s="32" t="s">
        <v>39</v>
      </c>
      <c r="D31" s="110">
        <f>+'App.2-BA_FA Cont 2019'!G31</f>
        <v>5472543.4802011382</v>
      </c>
      <c r="E31" s="25">
        <v>821639</v>
      </c>
      <c r="F31" s="25">
        <v>-1706</v>
      </c>
      <c r="G31" s="111">
        <f t="shared" si="0"/>
        <v>6292476.4802011382</v>
      </c>
      <c r="H31" s="27"/>
      <c r="I31" s="110">
        <f>+'App.2-BA_FA Cont 2019'!L31</f>
        <v>-966506.78000000026</v>
      </c>
      <c r="J31" s="110">
        <v>-294399.77000000008</v>
      </c>
      <c r="K31" s="25">
        <v>125</v>
      </c>
      <c r="L31" s="111">
        <f t="shared" si="1"/>
        <v>-1260781.5500000003</v>
      </c>
      <c r="M31" s="111">
        <f t="shared" si="2"/>
        <v>5031694.9302011374</v>
      </c>
    </row>
    <row r="32" spans="1:13" x14ac:dyDescent="0.2">
      <c r="A32" s="30">
        <v>47</v>
      </c>
      <c r="B32" s="30">
        <v>1860</v>
      </c>
      <c r="C32" s="31" t="s">
        <v>40</v>
      </c>
      <c r="D32" s="110">
        <f>+'App.2-BA_FA Cont 2019'!G32</f>
        <v>47209149.971271746</v>
      </c>
      <c r="E32" s="25">
        <v>3613495</v>
      </c>
      <c r="F32" s="25">
        <v>-148671</v>
      </c>
      <c r="G32" s="111">
        <f t="shared" si="0"/>
        <v>50673973.971271746</v>
      </c>
      <c r="H32" s="27"/>
      <c r="I32" s="110">
        <f>+'App.2-BA_FA Cont 2019'!L32</f>
        <v>-22300131.598357867</v>
      </c>
      <c r="J32" s="110">
        <v>-4776181.2800641395</v>
      </c>
      <c r="K32" s="25">
        <v>52031</v>
      </c>
      <c r="L32" s="111">
        <f t="shared" si="1"/>
        <v>-27024281.878422007</v>
      </c>
      <c r="M32" s="111">
        <f t="shared" si="2"/>
        <v>23649692.092849739</v>
      </c>
    </row>
    <row r="33" spans="1:13" x14ac:dyDescent="0.2">
      <c r="A33" s="30" t="s">
        <v>26</v>
      </c>
      <c r="B33" s="30">
        <v>1905</v>
      </c>
      <c r="C33" s="31" t="s">
        <v>27</v>
      </c>
      <c r="D33" s="110">
        <f>+'App.2-BA_FA Cont 2019'!G33</f>
        <v>0</v>
      </c>
      <c r="E33" s="25">
        <v>0</v>
      </c>
      <c r="F33" s="25">
        <v>0</v>
      </c>
      <c r="G33" s="111">
        <f t="shared" si="0"/>
        <v>0</v>
      </c>
      <c r="H33" s="27"/>
      <c r="I33" s="110">
        <f>+'App.2-BA_FA Cont 2019'!L33</f>
        <v>0</v>
      </c>
      <c r="J33" s="110">
        <v>0</v>
      </c>
      <c r="K33" s="25">
        <v>0</v>
      </c>
      <c r="L33" s="111">
        <f t="shared" si="1"/>
        <v>0</v>
      </c>
      <c r="M33" s="111">
        <f t="shared" si="2"/>
        <v>0</v>
      </c>
    </row>
    <row r="34" spans="1:13" x14ac:dyDescent="0.2">
      <c r="A34" s="23">
        <v>47</v>
      </c>
      <c r="B34" s="23">
        <v>1908</v>
      </c>
      <c r="C34" s="32" t="s">
        <v>41</v>
      </c>
      <c r="D34" s="110">
        <f>+'App.2-BA_FA Cont 2019'!G34</f>
        <v>34308342.983599998</v>
      </c>
      <c r="E34" s="25">
        <v>132</v>
      </c>
      <c r="F34" s="25">
        <v>0</v>
      </c>
      <c r="G34" s="111">
        <f t="shared" si="0"/>
        <v>34308474.983599998</v>
      </c>
      <c r="H34" s="27"/>
      <c r="I34" s="110">
        <f>+'App.2-BA_FA Cont 2019'!L34</f>
        <v>-10789425.66</v>
      </c>
      <c r="J34" s="110">
        <v>-1721400</v>
      </c>
      <c r="K34" s="25">
        <v>0</v>
      </c>
      <c r="L34" s="111">
        <f t="shared" si="1"/>
        <v>-12510825.66</v>
      </c>
      <c r="M34" s="111">
        <f t="shared" si="2"/>
        <v>21797649.323599998</v>
      </c>
    </row>
    <row r="35" spans="1:13" x14ac:dyDescent="0.2">
      <c r="A35" s="23">
        <v>13</v>
      </c>
      <c r="B35" s="23">
        <v>1910</v>
      </c>
      <c r="C35" s="32" t="s">
        <v>29</v>
      </c>
      <c r="D35" s="110">
        <f>+'App.2-BA_FA Cont 2019'!G35</f>
        <v>0</v>
      </c>
      <c r="E35" s="25">
        <v>0</v>
      </c>
      <c r="F35" s="25">
        <v>0</v>
      </c>
      <c r="G35" s="111">
        <f t="shared" si="0"/>
        <v>0</v>
      </c>
      <c r="H35" s="27"/>
      <c r="I35" s="110">
        <f>+'App.2-BA_FA Cont 2019'!L35</f>
        <v>0</v>
      </c>
      <c r="J35" s="110">
        <v>0</v>
      </c>
      <c r="K35" s="25">
        <v>0</v>
      </c>
      <c r="L35" s="111">
        <f t="shared" si="1"/>
        <v>0</v>
      </c>
      <c r="M35" s="111">
        <f t="shared" si="2"/>
        <v>0</v>
      </c>
    </row>
    <row r="36" spans="1:13" x14ac:dyDescent="0.2">
      <c r="A36" s="23">
        <v>8</v>
      </c>
      <c r="B36" s="23">
        <v>1915</v>
      </c>
      <c r="C36" s="32" t="s">
        <v>42</v>
      </c>
      <c r="D36" s="110">
        <f>+'App.2-BA_FA Cont 2019'!G36</f>
        <v>1802529.3499999992</v>
      </c>
      <c r="E36" s="25">
        <v>121296</v>
      </c>
      <c r="F36" s="25">
        <v>0</v>
      </c>
      <c r="G36" s="111">
        <f t="shared" si="0"/>
        <v>1923825.3499999992</v>
      </c>
      <c r="H36" s="27"/>
      <c r="I36" s="110">
        <f>+'App.2-BA_FA Cont 2019'!L36</f>
        <v>-1259772.1499999999</v>
      </c>
      <c r="J36" s="110">
        <v>-133586</v>
      </c>
      <c r="K36" s="25">
        <v>0</v>
      </c>
      <c r="L36" s="111">
        <f t="shared" si="1"/>
        <v>-1393358.15</v>
      </c>
      <c r="M36" s="111">
        <f t="shared" si="2"/>
        <v>530467.19999999925</v>
      </c>
    </row>
    <row r="37" spans="1:13" x14ac:dyDescent="0.2">
      <c r="A37" s="23">
        <v>8</v>
      </c>
      <c r="B37" s="23">
        <v>1915</v>
      </c>
      <c r="C37" s="32" t="s">
        <v>43</v>
      </c>
      <c r="D37" s="110">
        <f>+'App.2-BA_FA Cont 2019'!G37</f>
        <v>0</v>
      </c>
      <c r="E37" s="25">
        <v>0</v>
      </c>
      <c r="F37" s="25">
        <v>0</v>
      </c>
      <c r="G37" s="111">
        <f t="shared" si="0"/>
        <v>0</v>
      </c>
      <c r="H37" s="27"/>
      <c r="I37" s="110">
        <f>+'App.2-BA_FA Cont 2019'!L37</f>
        <v>0</v>
      </c>
      <c r="J37" s="110">
        <v>0</v>
      </c>
      <c r="K37" s="25">
        <v>0</v>
      </c>
      <c r="L37" s="111">
        <f t="shared" si="1"/>
        <v>0</v>
      </c>
      <c r="M37" s="111">
        <f t="shared" si="2"/>
        <v>0</v>
      </c>
    </row>
    <row r="38" spans="1:13" x14ac:dyDescent="0.2">
      <c r="A38" s="23">
        <v>10</v>
      </c>
      <c r="B38" s="23">
        <v>1920</v>
      </c>
      <c r="C38" s="32" t="s">
        <v>44</v>
      </c>
      <c r="D38" s="110">
        <f>+'App.2-BA_FA Cont 2019'!G38</f>
        <v>10900807.119999999</v>
      </c>
      <c r="E38" s="25">
        <v>897131</v>
      </c>
      <c r="F38" s="25">
        <v>0</v>
      </c>
      <c r="G38" s="111">
        <f t="shared" si="0"/>
        <v>11797938.119999999</v>
      </c>
      <c r="H38" s="27"/>
      <c r="I38" s="110">
        <f>+'App.2-BA_FA Cont 2019'!L38</f>
        <v>-8102978.7999999998</v>
      </c>
      <c r="J38" s="110">
        <v>-1356374</v>
      </c>
      <c r="K38" s="25">
        <v>0</v>
      </c>
      <c r="L38" s="111">
        <f t="shared" si="1"/>
        <v>-9459352.8000000007</v>
      </c>
      <c r="M38" s="111">
        <f t="shared" si="2"/>
        <v>2338585.3199999984</v>
      </c>
    </row>
    <row r="39" spans="1:13" ht="25.5" x14ac:dyDescent="0.2">
      <c r="A39" s="23">
        <v>45</v>
      </c>
      <c r="B39" s="33">
        <v>1920</v>
      </c>
      <c r="C39" s="24" t="s">
        <v>45</v>
      </c>
      <c r="D39" s="110">
        <f>+'App.2-BA_FA Cont 2019'!G39</f>
        <v>1234597.92</v>
      </c>
      <c r="E39" s="25">
        <v>21897</v>
      </c>
      <c r="F39" s="25">
        <v>0</v>
      </c>
      <c r="G39" s="111">
        <f t="shared" si="0"/>
        <v>1256494.92</v>
      </c>
      <c r="H39" s="27"/>
      <c r="I39" s="110">
        <f>+'App.2-BA_FA Cont 2019'!L39</f>
        <v>-1103982.55</v>
      </c>
      <c r="J39" s="110">
        <v>-20883</v>
      </c>
      <c r="K39" s="25">
        <v>0</v>
      </c>
      <c r="L39" s="111">
        <f t="shared" si="1"/>
        <v>-1124865.55</v>
      </c>
      <c r="M39" s="111">
        <f t="shared" si="2"/>
        <v>131629.36999999988</v>
      </c>
    </row>
    <row r="40" spans="1:13" ht="25.5" x14ac:dyDescent="0.2">
      <c r="A40" s="23">
        <v>45.1</v>
      </c>
      <c r="B40" s="33">
        <v>1920</v>
      </c>
      <c r="C40" s="24" t="s">
        <v>46</v>
      </c>
      <c r="D40" s="110">
        <f>+'App.2-BA_FA Cont 2019'!G40</f>
        <v>0</v>
      </c>
      <c r="E40" s="25">
        <v>0</v>
      </c>
      <c r="F40" s="25">
        <v>0</v>
      </c>
      <c r="G40" s="111">
        <f t="shared" si="0"/>
        <v>0</v>
      </c>
      <c r="H40" s="27"/>
      <c r="I40" s="110">
        <f>+'App.2-BA_FA Cont 2019'!L40</f>
        <v>0</v>
      </c>
      <c r="J40" s="110">
        <v>0</v>
      </c>
      <c r="K40" s="25">
        <v>0</v>
      </c>
      <c r="L40" s="111">
        <f t="shared" si="1"/>
        <v>0</v>
      </c>
      <c r="M40" s="111">
        <f t="shared" si="2"/>
        <v>0</v>
      </c>
    </row>
    <row r="41" spans="1:13" x14ac:dyDescent="0.2">
      <c r="A41" s="23">
        <v>10</v>
      </c>
      <c r="B41" s="23">
        <v>1930</v>
      </c>
      <c r="C41" s="32" t="s">
        <v>47</v>
      </c>
      <c r="D41" s="110">
        <f>+'App.2-BA_FA Cont 2019'!G41</f>
        <v>17627128.790000007</v>
      </c>
      <c r="E41" s="25">
        <v>1572486</v>
      </c>
      <c r="F41" s="25">
        <v>-48184</v>
      </c>
      <c r="G41" s="111">
        <f t="shared" si="0"/>
        <v>19151430.790000007</v>
      </c>
      <c r="H41" s="27"/>
      <c r="I41" s="110">
        <f>+'App.2-BA_FA Cont 2019'!L41</f>
        <v>-7968225.1600000001</v>
      </c>
      <c r="J41" s="110">
        <v>-1518087</v>
      </c>
      <c r="K41" s="25">
        <v>38009</v>
      </c>
      <c r="L41" s="111">
        <f t="shared" si="1"/>
        <v>-9448303.1600000001</v>
      </c>
      <c r="M41" s="111">
        <f t="shared" si="2"/>
        <v>9703127.6300000064</v>
      </c>
    </row>
    <row r="42" spans="1:13" x14ac:dyDescent="0.2">
      <c r="A42" s="23">
        <v>8</v>
      </c>
      <c r="B42" s="23">
        <v>1935</v>
      </c>
      <c r="C42" s="32" t="s">
        <v>48</v>
      </c>
      <c r="D42" s="110">
        <f>+'App.2-BA_FA Cont 2019'!G42</f>
        <v>1171605.7800000003</v>
      </c>
      <c r="E42" s="25">
        <v>303240</v>
      </c>
      <c r="F42" s="25">
        <v>0</v>
      </c>
      <c r="G42" s="111">
        <f t="shared" si="0"/>
        <v>1474845.7800000003</v>
      </c>
      <c r="H42" s="27"/>
      <c r="I42" s="110">
        <f>+'App.2-BA_FA Cont 2019'!L42</f>
        <v>-444930.87</v>
      </c>
      <c r="J42" s="110">
        <v>-95569</v>
      </c>
      <c r="K42" s="25">
        <v>0</v>
      </c>
      <c r="L42" s="111">
        <f t="shared" si="1"/>
        <v>-540499.87</v>
      </c>
      <c r="M42" s="111">
        <f t="shared" si="2"/>
        <v>934345.91000000027</v>
      </c>
    </row>
    <row r="43" spans="1:13" x14ac:dyDescent="0.2">
      <c r="A43" s="23">
        <v>8</v>
      </c>
      <c r="B43" s="23">
        <v>1940</v>
      </c>
      <c r="C43" s="32" t="s">
        <v>49</v>
      </c>
      <c r="D43" s="110">
        <f>+'App.2-BA_FA Cont 2019'!G43</f>
        <v>5873284.1305892402</v>
      </c>
      <c r="E43" s="25">
        <v>549412</v>
      </c>
      <c r="F43" s="25">
        <v>0</v>
      </c>
      <c r="G43" s="111">
        <f t="shared" si="0"/>
        <v>6422696.1305892402</v>
      </c>
      <c r="H43" s="27"/>
      <c r="I43" s="110">
        <f>+'App.2-BA_FA Cont 2019'!L43</f>
        <v>-3402347.58</v>
      </c>
      <c r="J43" s="110">
        <v>-486606</v>
      </c>
      <c r="K43" s="25">
        <v>0</v>
      </c>
      <c r="L43" s="111">
        <f t="shared" si="1"/>
        <v>-3888953.58</v>
      </c>
      <c r="M43" s="111">
        <f t="shared" si="2"/>
        <v>2533742.5505892402</v>
      </c>
    </row>
    <row r="44" spans="1:13" x14ac:dyDescent="0.2">
      <c r="A44" s="23">
        <v>8</v>
      </c>
      <c r="B44" s="23">
        <v>1945</v>
      </c>
      <c r="C44" s="32" t="s">
        <v>50</v>
      </c>
      <c r="D44" s="110">
        <f>+'App.2-BA_FA Cont 2019'!G44</f>
        <v>229466.79000000004</v>
      </c>
      <c r="E44" s="25">
        <v>0</v>
      </c>
      <c r="F44" s="25">
        <v>0</v>
      </c>
      <c r="G44" s="111">
        <f t="shared" si="0"/>
        <v>229466.79000000004</v>
      </c>
      <c r="H44" s="27"/>
      <c r="I44" s="110">
        <f>+'App.2-BA_FA Cont 2019'!L44</f>
        <v>-160640.95999999999</v>
      </c>
      <c r="J44" s="110">
        <v>-23472</v>
      </c>
      <c r="K44" s="25">
        <v>0</v>
      </c>
      <c r="L44" s="111">
        <f t="shared" si="1"/>
        <v>-184112.96</v>
      </c>
      <c r="M44" s="111">
        <f t="shared" si="2"/>
        <v>45353.830000000045</v>
      </c>
    </row>
    <row r="45" spans="1:13" x14ac:dyDescent="0.2">
      <c r="A45" s="23">
        <v>8</v>
      </c>
      <c r="B45" s="23">
        <v>1950</v>
      </c>
      <c r="C45" s="32" t="s">
        <v>51</v>
      </c>
      <c r="D45" s="110">
        <f>+'App.2-BA_FA Cont 2019'!G45</f>
        <v>0</v>
      </c>
      <c r="E45" s="25">
        <v>0</v>
      </c>
      <c r="F45" s="25">
        <v>0</v>
      </c>
      <c r="G45" s="111">
        <f t="shared" si="0"/>
        <v>0</v>
      </c>
      <c r="H45" s="27"/>
      <c r="I45" s="110">
        <f>+'App.2-BA_FA Cont 2019'!L45</f>
        <v>0</v>
      </c>
      <c r="J45" s="110">
        <v>0</v>
      </c>
      <c r="K45" s="25">
        <v>0</v>
      </c>
      <c r="L45" s="111">
        <f t="shared" si="1"/>
        <v>0</v>
      </c>
      <c r="M45" s="111">
        <f t="shared" si="2"/>
        <v>0</v>
      </c>
    </row>
    <row r="46" spans="1:13" x14ac:dyDescent="0.2">
      <c r="A46" s="23">
        <v>8</v>
      </c>
      <c r="B46" s="23">
        <v>1955</v>
      </c>
      <c r="C46" s="32" t="s">
        <v>52</v>
      </c>
      <c r="D46" s="110">
        <f>+'App.2-BA_FA Cont 2019'!G46</f>
        <v>8069741.3300000001</v>
      </c>
      <c r="E46" s="25">
        <v>3179757</v>
      </c>
      <c r="F46" s="25">
        <v>0</v>
      </c>
      <c r="G46" s="111">
        <f t="shared" si="0"/>
        <v>11249498.33</v>
      </c>
      <c r="H46" s="27"/>
      <c r="I46" s="110">
        <f>+'App.2-BA_FA Cont 2019'!L46</f>
        <v>-1909983.46</v>
      </c>
      <c r="J46" s="110">
        <v>-449640</v>
      </c>
      <c r="K46" s="25">
        <v>0</v>
      </c>
      <c r="L46" s="111">
        <f t="shared" si="1"/>
        <v>-2359623.46</v>
      </c>
      <c r="M46" s="111">
        <f t="shared" si="2"/>
        <v>8889874.870000001</v>
      </c>
    </row>
    <row r="47" spans="1:13" x14ac:dyDescent="0.2">
      <c r="A47" s="35">
        <v>8</v>
      </c>
      <c r="B47" s="35">
        <v>1955</v>
      </c>
      <c r="C47" s="36" t="s">
        <v>53</v>
      </c>
      <c r="D47" s="110">
        <f>+'App.2-BA_FA Cont 2019'!G47</f>
        <v>0</v>
      </c>
      <c r="E47" s="25">
        <v>0</v>
      </c>
      <c r="F47" s="25">
        <v>0</v>
      </c>
      <c r="G47" s="111">
        <f t="shared" si="0"/>
        <v>0</v>
      </c>
      <c r="H47" s="27"/>
      <c r="I47" s="110">
        <f>+'App.2-BA_FA Cont 2019'!L47</f>
        <v>0</v>
      </c>
      <c r="J47" s="110">
        <v>0</v>
      </c>
      <c r="K47" s="25">
        <v>0</v>
      </c>
      <c r="L47" s="111">
        <f t="shared" si="1"/>
        <v>0</v>
      </c>
      <c r="M47" s="111">
        <f t="shared" si="2"/>
        <v>0</v>
      </c>
    </row>
    <row r="48" spans="1:13" x14ac:dyDescent="0.2">
      <c r="A48" s="33">
        <v>8</v>
      </c>
      <c r="B48" s="33">
        <v>1960</v>
      </c>
      <c r="C48" s="24" t="s">
        <v>54</v>
      </c>
      <c r="D48" s="110">
        <f>+'App.2-BA_FA Cont 2019'!G48</f>
        <v>6838987.2977802791</v>
      </c>
      <c r="E48" s="25">
        <v>0</v>
      </c>
      <c r="F48" s="25">
        <v>0</v>
      </c>
      <c r="G48" s="111">
        <f t="shared" si="0"/>
        <v>6838987.2977802791</v>
      </c>
      <c r="H48" s="27"/>
      <c r="I48" s="110">
        <f>+'App.2-BA_FA Cont 2019'!L48</f>
        <v>-1410770.8</v>
      </c>
      <c r="J48" s="110">
        <v>-677865</v>
      </c>
      <c r="K48" s="25">
        <v>0</v>
      </c>
      <c r="L48" s="111">
        <f t="shared" si="1"/>
        <v>-2088635.8</v>
      </c>
      <c r="M48" s="111">
        <f t="shared" si="2"/>
        <v>4750351.4977802793</v>
      </c>
    </row>
    <row r="49" spans="1:13" ht="25.5" x14ac:dyDescent="0.2">
      <c r="A49" s="1">
        <v>47</v>
      </c>
      <c r="B49" s="33">
        <v>1970</v>
      </c>
      <c r="C49" s="32" t="s">
        <v>55</v>
      </c>
      <c r="D49" s="110">
        <f>+'App.2-BA_FA Cont 2019'!G49</f>
        <v>134245.07000000007</v>
      </c>
      <c r="E49" s="25">
        <v>0</v>
      </c>
      <c r="F49" s="25">
        <v>0</v>
      </c>
      <c r="G49" s="111">
        <f t="shared" si="0"/>
        <v>134245.07000000007</v>
      </c>
      <c r="H49" s="27"/>
      <c r="I49" s="110">
        <f>+'App.2-BA_FA Cont 2019'!L49</f>
        <v>-134245.19</v>
      </c>
      <c r="J49" s="110">
        <v>0</v>
      </c>
      <c r="K49" s="25">
        <v>0</v>
      </c>
      <c r="L49" s="111">
        <f t="shared" si="1"/>
        <v>-134245.19</v>
      </c>
      <c r="M49" s="111">
        <f t="shared" si="2"/>
        <v>-0.11999999993713573</v>
      </c>
    </row>
    <row r="50" spans="1:13" ht="25.5" x14ac:dyDescent="0.2">
      <c r="A50" s="23">
        <v>47</v>
      </c>
      <c r="B50" s="23">
        <v>1975</v>
      </c>
      <c r="C50" s="32" t="s">
        <v>56</v>
      </c>
      <c r="D50" s="110">
        <f>+'App.2-BA_FA Cont 2019'!G50</f>
        <v>17974.330000000002</v>
      </c>
      <c r="E50" s="25">
        <v>0</v>
      </c>
      <c r="F50" s="25">
        <v>0</v>
      </c>
      <c r="G50" s="111">
        <f t="shared" si="0"/>
        <v>17974.330000000002</v>
      </c>
      <c r="H50" s="27"/>
      <c r="I50" s="110">
        <f>+'App.2-BA_FA Cont 2019'!L50</f>
        <v>-17974.330000000002</v>
      </c>
      <c r="J50" s="110">
        <v>0</v>
      </c>
      <c r="K50" s="25">
        <v>0</v>
      </c>
      <c r="L50" s="111">
        <f t="shared" si="1"/>
        <v>-17974.330000000002</v>
      </c>
      <c r="M50" s="111">
        <f t="shared" si="2"/>
        <v>0</v>
      </c>
    </row>
    <row r="51" spans="1:13" x14ac:dyDescent="0.2">
      <c r="A51" s="23">
        <v>47</v>
      </c>
      <c r="B51" s="23">
        <v>1980</v>
      </c>
      <c r="C51" s="32" t="s">
        <v>57</v>
      </c>
      <c r="D51" s="110">
        <f>+'App.2-BA_FA Cont 2019'!G51</f>
        <v>8751615.7619506605</v>
      </c>
      <c r="E51" s="25">
        <v>530571</v>
      </c>
      <c r="F51" s="25">
        <v>0</v>
      </c>
      <c r="G51" s="111">
        <f t="shared" si="0"/>
        <v>9282186.7619506605</v>
      </c>
      <c r="H51" s="27"/>
      <c r="I51" s="110">
        <f>+'App.2-BA_FA Cont 2019'!L51</f>
        <v>-4381743.99</v>
      </c>
      <c r="J51" s="110">
        <v>-654933.75</v>
      </c>
      <c r="K51" s="25">
        <v>0</v>
      </c>
      <c r="L51" s="111">
        <f t="shared" si="1"/>
        <v>-5036677.74</v>
      </c>
      <c r="M51" s="111">
        <f t="shared" si="2"/>
        <v>4245509.0219506603</v>
      </c>
    </row>
    <row r="52" spans="1:13" x14ac:dyDescent="0.2">
      <c r="A52" s="23">
        <v>47</v>
      </c>
      <c r="B52" s="23">
        <v>1985</v>
      </c>
      <c r="C52" s="32" t="s">
        <v>58</v>
      </c>
      <c r="D52" s="110">
        <f>+'App.2-BA_FA Cont 2019'!G52</f>
        <v>0</v>
      </c>
      <c r="E52" s="25">
        <v>0</v>
      </c>
      <c r="F52" s="25">
        <v>0</v>
      </c>
      <c r="G52" s="111">
        <f t="shared" si="0"/>
        <v>0</v>
      </c>
      <c r="H52" s="27"/>
      <c r="I52" s="110">
        <f>+'App.2-BA_FA Cont 2019'!L52</f>
        <v>0</v>
      </c>
      <c r="J52" s="110">
        <v>0</v>
      </c>
      <c r="K52" s="25">
        <v>0</v>
      </c>
      <c r="L52" s="111">
        <f t="shared" si="1"/>
        <v>0</v>
      </c>
      <c r="M52" s="111">
        <f t="shared" si="2"/>
        <v>0</v>
      </c>
    </row>
    <row r="53" spans="1:13" x14ac:dyDescent="0.2">
      <c r="A53" s="1">
        <v>47</v>
      </c>
      <c r="B53" s="23">
        <v>1990</v>
      </c>
      <c r="C53" s="37" t="s">
        <v>59</v>
      </c>
      <c r="D53" s="110">
        <f>+'App.2-BA_FA Cont 2019'!G53</f>
        <v>0</v>
      </c>
      <c r="E53" s="25">
        <v>0</v>
      </c>
      <c r="F53" s="25">
        <v>0</v>
      </c>
      <c r="G53" s="111">
        <f t="shared" si="0"/>
        <v>0</v>
      </c>
      <c r="H53" s="27"/>
      <c r="I53" s="110">
        <f>+'App.2-BA_FA Cont 2019'!L53</f>
        <v>0</v>
      </c>
      <c r="J53" s="110">
        <v>0</v>
      </c>
      <c r="K53" s="25">
        <v>0</v>
      </c>
      <c r="L53" s="111">
        <f t="shared" si="1"/>
        <v>0</v>
      </c>
      <c r="M53" s="111">
        <f t="shared" si="2"/>
        <v>0</v>
      </c>
    </row>
    <row r="54" spans="1:13" x14ac:dyDescent="0.2">
      <c r="A54" s="23">
        <v>47</v>
      </c>
      <c r="B54" s="23">
        <v>1995</v>
      </c>
      <c r="C54" s="32" t="s">
        <v>60</v>
      </c>
      <c r="D54" s="110">
        <f>+'App.2-BA_FA Cont 2019'!G54</f>
        <v>0</v>
      </c>
      <c r="E54" s="25">
        <v>0</v>
      </c>
      <c r="F54" s="25">
        <v>0</v>
      </c>
      <c r="G54" s="111">
        <f t="shared" si="0"/>
        <v>0</v>
      </c>
      <c r="H54" s="27"/>
      <c r="I54" s="110">
        <f>+'App.2-BA_FA Cont 2019'!L54</f>
        <v>0</v>
      </c>
      <c r="J54" s="110">
        <v>0</v>
      </c>
      <c r="K54" s="25">
        <v>0</v>
      </c>
      <c r="L54" s="111">
        <f t="shared" si="1"/>
        <v>0</v>
      </c>
      <c r="M54" s="111">
        <f t="shared" si="2"/>
        <v>0</v>
      </c>
    </row>
    <row r="55" spans="1:13" x14ac:dyDescent="0.2">
      <c r="A55" s="23">
        <v>47</v>
      </c>
      <c r="B55" s="23">
        <v>2440</v>
      </c>
      <c r="C55" s="32" t="s">
        <v>61</v>
      </c>
      <c r="D55" s="110">
        <f>+'App.2-BA_FA Cont 2019'!G55</f>
        <v>-147148616.09999999</v>
      </c>
      <c r="E55" s="25">
        <v>-26088080</v>
      </c>
      <c r="F55" s="25">
        <v>0</v>
      </c>
      <c r="G55" s="111">
        <f t="shared" si="0"/>
        <v>-173236696.09999999</v>
      </c>
      <c r="H55" s="66"/>
      <c r="I55" s="110">
        <f>+'App.2-BA_FA Cont 2019'!L55</f>
        <v>12150535.870000005</v>
      </c>
      <c r="J55" s="110">
        <v>4281192.2600000007</v>
      </c>
      <c r="K55" s="25">
        <v>0</v>
      </c>
      <c r="L55" s="111">
        <f t="shared" si="1"/>
        <v>16431728.130000006</v>
      </c>
      <c r="M55" s="111">
        <f t="shared" si="2"/>
        <v>-156804967.97</v>
      </c>
    </row>
    <row r="56" spans="1:13" x14ac:dyDescent="0.2">
      <c r="A56" s="38"/>
      <c r="B56" s="38">
        <v>1609</v>
      </c>
      <c r="C56" s="39" t="s">
        <v>62</v>
      </c>
      <c r="D56" s="110">
        <f>+'App.2-BA_FA Cont 2019'!G56</f>
        <v>20860416.670000002</v>
      </c>
      <c r="E56" s="25">
        <v>30454</v>
      </c>
      <c r="F56" s="25">
        <v>0</v>
      </c>
      <c r="G56" s="111">
        <f t="shared" si="0"/>
        <v>20890870.670000002</v>
      </c>
      <c r="H56" s="66"/>
      <c r="I56" s="110">
        <f>+'App.2-BA_FA Cont 2019'!L56</f>
        <v>-3062550.1348148147</v>
      </c>
      <c r="J56" s="110">
        <v>-630646.48888888897</v>
      </c>
      <c r="K56" s="25">
        <v>0</v>
      </c>
      <c r="L56" s="111">
        <f t="shared" si="1"/>
        <v>-3693196.6237037037</v>
      </c>
      <c r="M56" s="111">
        <f t="shared" si="2"/>
        <v>17197674.046296299</v>
      </c>
    </row>
    <row r="57" spans="1:13" x14ac:dyDescent="0.2">
      <c r="A57" s="38"/>
      <c r="B57" s="38"/>
      <c r="C57" s="41" t="s">
        <v>63</v>
      </c>
      <c r="D57" s="42">
        <f t="shared" ref="D57:G57" si="3">SUM(D17:D56)</f>
        <v>1121912127.0495517</v>
      </c>
      <c r="E57" s="42">
        <f t="shared" si="3"/>
        <v>108661923</v>
      </c>
      <c r="F57" s="42">
        <f t="shared" si="3"/>
        <v>-1763053</v>
      </c>
      <c r="G57" s="42">
        <f t="shared" si="3"/>
        <v>1228810997.0495517</v>
      </c>
      <c r="H57" s="42"/>
      <c r="I57" s="42">
        <f t="shared" ref="I57:M57" si="4">SUM(I17:I56)</f>
        <v>-246526877.62317273</v>
      </c>
      <c r="J57" s="42">
        <f t="shared" si="4"/>
        <v>-49716519.828953035</v>
      </c>
      <c r="K57" s="42">
        <f t="shared" si="4"/>
        <v>1013053</v>
      </c>
      <c r="L57" s="42">
        <f t="shared" si="4"/>
        <v>-295230344.45212573</v>
      </c>
      <c r="M57" s="42">
        <f t="shared" si="4"/>
        <v>933580652.59742618</v>
      </c>
    </row>
    <row r="58" spans="1:13" x14ac:dyDescent="0.2">
      <c r="A58" s="38"/>
      <c r="B58" s="38"/>
      <c r="C58" s="43" t="s">
        <v>115</v>
      </c>
      <c r="D58" s="25">
        <f>+'App.2-BA_FA Cont 2019'!G58</f>
        <v>-10000000</v>
      </c>
      <c r="E58" s="25">
        <v>0</v>
      </c>
      <c r="F58" s="25"/>
      <c r="G58" s="143">
        <f t="shared" ref="G58" si="5">SUM(D58:F58)</f>
        <v>-10000000</v>
      </c>
      <c r="H58" s="100"/>
      <c r="I58" s="25">
        <f>+'App.2-BA_FA Cont 2019'!L58</f>
        <v>1332000</v>
      </c>
      <c r="J58" s="25">
        <v>333000</v>
      </c>
      <c r="K58" s="25"/>
      <c r="L58" s="143">
        <f>SUM(I58:K58)</f>
        <v>1665000</v>
      </c>
      <c r="M58" s="143">
        <f t="shared" ref="M58" si="6">+G58+L58</f>
        <v>-8335000</v>
      </c>
    </row>
    <row r="59" spans="1:13" ht="37.5" x14ac:dyDescent="0.25">
      <c r="A59" s="38"/>
      <c r="B59" s="38"/>
      <c r="C59" s="43" t="s">
        <v>64</v>
      </c>
      <c r="D59" s="86"/>
      <c r="E59" s="49"/>
      <c r="F59" s="49"/>
      <c r="G59" s="108">
        <f>D59+E59+F59</f>
        <v>0</v>
      </c>
      <c r="I59" s="113"/>
      <c r="J59" s="113"/>
      <c r="K59" s="49"/>
      <c r="L59" s="108">
        <f>I59+J59+K59</f>
        <v>0</v>
      </c>
      <c r="M59" s="115">
        <f>G59+L59</f>
        <v>0</v>
      </c>
    </row>
    <row r="60" spans="1:13" ht="25.5" x14ac:dyDescent="0.25">
      <c r="A60" s="38"/>
      <c r="B60" s="38"/>
      <c r="C60" s="48" t="s">
        <v>65</v>
      </c>
      <c r="D60" s="86"/>
      <c r="E60" s="49"/>
      <c r="F60" s="49"/>
      <c r="G60" s="108">
        <f>D60+E60+F60</f>
        <v>0</v>
      </c>
      <c r="I60" s="113"/>
      <c r="J60" s="113"/>
      <c r="K60" s="49"/>
      <c r="L60" s="108">
        <f>I60+J60+K60</f>
        <v>0</v>
      </c>
      <c r="M60" s="115">
        <f>G60+L60</f>
        <v>0</v>
      </c>
    </row>
    <row r="61" spans="1:13" x14ac:dyDescent="0.2">
      <c r="A61" s="38"/>
      <c r="B61" s="38"/>
      <c r="C61" s="41" t="s">
        <v>66</v>
      </c>
      <c r="D61" s="42">
        <f>SUM(D57:D60)</f>
        <v>1111912127.0495517</v>
      </c>
      <c r="E61" s="42">
        <f t="shared" ref="E61:G61" si="7">SUM(E57:E60)</f>
        <v>108661923</v>
      </c>
      <c r="F61" s="42">
        <f t="shared" si="7"/>
        <v>-1763053</v>
      </c>
      <c r="G61" s="42">
        <f t="shared" si="7"/>
        <v>1218810997.0495517</v>
      </c>
      <c r="H61" s="42"/>
      <c r="I61" s="42">
        <f t="shared" ref="I61:M61" si="8">SUM(I57:I60)</f>
        <v>-245194877.62317273</v>
      </c>
      <c r="J61" s="42">
        <f t="shared" si="8"/>
        <v>-49383519.828953035</v>
      </c>
      <c r="K61" s="42">
        <f t="shared" si="8"/>
        <v>1013053</v>
      </c>
      <c r="L61" s="42">
        <f t="shared" si="8"/>
        <v>-293565344.45212573</v>
      </c>
      <c r="M61" s="42">
        <f t="shared" si="8"/>
        <v>925245652.59742618</v>
      </c>
    </row>
    <row r="62" spans="1:13" ht="15" x14ac:dyDescent="0.25">
      <c r="A62" s="38"/>
      <c r="B62" s="38"/>
      <c r="C62" s="130" t="s">
        <v>67</v>
      </c>
      <c r="D62" s="131"/>
      <c r="E62" s="131"/>
      <c r="F62" s="131"/>
      <c r="G62" s="131"/>
      <c r="H62" s="131"/>
      <c r="I62" s="132"/>
      <c r="J62" s="113"/>
      <c r="K62" s="51"/>
      <c r="L62" s="102"/>
      <c r="M62" s="52"/>
    </row>
    <row r="63" spans="1:13" ht="15" x14ac:dyDescent="0.25">
      <c r="A63" s="38"/>
      <c r="B63" s="38"/>
      <c r="C63" s="130" t="s">
        <v>68</v>
      </c>
      <c r="D63" s="135"/>
      <c r="E63" s="135"/>
      <c r="F63" s="135"/>
      <c r="G63" s="135"/>
      <c r="H63" s="135"/>
      <c r="I63" s="136"/>
      <c r="J63" s="42">
        <f>J61+J62</f>
        <v>-49383519.828953035</v>
      </c>
      <c r="K63" s="51"/>
      <c r="L63" s="52"/>
      <c r="M63" s="52"/>
    </row>
    <row r="64" spans="1:13" x14ac:dyDescent="0.2">
      <c r="I64" s="53" t="s">
        <v>69</v>
      </c>
      <c r="J64" s="10"/>
    </row>
    <row r="65" spans="1:13" ht="15" x14ac:dyDescent="0.25">
      <c r="A65" s="38">
        <v>10</v>
      </c>
      <c r="B65" s="38"/>
      <c r="C65" s="39" t="s">
        <v>70</v>
      </c>
      <c r="I65" s="54" t="s">
        <v>70</v>
      </c>
      <c r="J65" s="120"/>
    </row>
    <row r="66" spans="1:13" ht="15" x14ac:dyDescent="0.25">
      <c r="A66" s="38">
        <v>8</v>
      </c>
      <c r="B66" s="38"/>
      <c r="C66" s="39" t="s">
        <v>48</v>
      </c>
      <c r="I66" s="54" t="s">
        <v>48</v>
      </c>
      <c r="J66" s="121"/>
    </row>
    <row r="67" spans="1:13" x14ac:dyDescent="0.2">
      <c r="I67" s="122" t="s">
        <v>71</v>
      </c>
      <c r="J67" s="42">
        <f>J63-J65-J66</f>
        <v>-49383519.828953035</v>
      </c>
    </row>
    <row r="68" spans="1:13" x14ac:dyDescent="0.2">
      <c r="A68" s="59" t="s">
        <v>72</v>
      </c>
    </row>
    <row r="70" spans="1:13" x14ac:dyDescent="0.2">
      <c r="A70" s="1">
        <v>1</v>
      </c>
      <c r="B70" s="133" t="s">
        <v>73</v>
      </c>
      <c r="C70" s="133"/>
      <c r="D70" s="133"/>
      <c r="E70" s="133"/>
      <c r="F70" s="133"/>
      <c r="G70" s="133"/>
      <c r="H70" s="133"/>
      <c r="I70" s="133"/>
      <c r="J70" s="133"/>
      <c r="K70" s="133"/>
      <c r="L70" s="133"/>
      <c r="M70" s="133"/>
    </row>
    <row r="71" spans="1:13" x14ac:dyDescent="0.2">
      <c r="B71" s="133"/>
      <c r="C71" s="133"/>
      <c r="D71" s="133"/>
      <c r="E71" s="133"/>
      <c r="F71" s="133"/>
      <c r="G71" s="133"/>
      <c r="H71" s="133"/>
      <c r="I71" s="133"/>
      <c r="J71" s="133"/>
      <c r="K71" s="133"/>
      <c r="L71" s="133"/>
      <c r="M71" s="133"/>
    </row>
    <row r="72" spans="1:13" ht="12.75" customHeight="1" x14ac:dyDescent="0.2"/>
    <row r="73" spans="1:13" x14ac:dyDescent="0.2">
      <c r="A73" s="1">
        <v>2</v>
      </c>
      <c r="B73" s="123" t="s">
        <v>74</v>
      </c>
      <c r="C73" s="123"/>
      <c r="D73" s="123"/>
      <c r="E73" s="123"/>
      <c r="F73" s="123"/>
      <c r="G73" s="123"/>
      <c r="H73" s="123"/>
      <c r="I73" s="123"/>
      <c r="J73" s="123"/>
      <c r="K73" s="123"/>
      <c r="L73" s="123"/>
      <c r="M73" s="123"/>
    </row>
    <row r="74" spans="1:13" x14ac:dyDescent="0.2">
      <c r="B74" s="123"/>
      <c r="C74" s="123"/>
      <c r="D74" s="123"/>
      <c r="E74" s="123"/>
      <c r="F74" s="123"/>
      <c r="G74" s="123"/>
      <c r="H74" s="123"/>
      <c r="I74" s="123"/>
      <c r="J74" s="123"/>
      <c r="K74" s="123"/>
      <c r="L74" s="123"/>
      <c r="M74" s="123"/>
    </row>
    <row r="76" spans="1:13" x14ac:dyDescent="0.2">
      <c r="A76" s="1">
        <v>3</v>
      </c>
      <c r="B76" s="124" t="s">
        <v>75</v>
      </c>
      <c r="C76" s="124"/>
      <c r="D76" s="124"/>
      <c r="E76" s="124"/>
      <c r="F76" s="124"/>
      <c r="G76" s="124"/>
      <c r="H76" s="124"/>
      <c r="I76" s="124"/>
      <c r="J76" s="124"/>
      <c r="K76" s="124"/>
      <c r="L76" s="124"/>
      <c r="M76" s="124"/>
    </row>
    <row r="78" spans="1:13" x14ac:dyDescent="0.2">
      <c r="A78" s="1">
        <v>4</v>
      </c>
      <c r="B78" s="60" t="s">
        <v>76</v>
      </c>
      <c r="C78" s="10"/>
    </row>
    <row r="80" spans="1:13" x14ac:dyDescent="0.2">
      <c r="A80" s="1">
        <v>5</v>
      </c>
      <c r="B80" s="61" t="s">
        <v>77</v>
      </c>
    </row>
    <row r="82" spans="1:13" x14ac:dyDescent="0.2">
      <c r="A82" s="1">
        <v>6</v>
      </c>
      <c r="B82" s="124" t="s">
        <v>78</v>
      </c>
      <c r="C82" s="124"/>
      <c r="D82" s="124"/>
      <c r="E82" s="124"/>
      <c r="F82" s="124"/>
      <c r="G82" s="124"/>
      <c r="H82" s="124"/>
      <c r="I82" s="124"/>
      <c r="J82" s="124"/>
      <c r="K82" s="124"/>
      <c r="L82" s="124"/>
      <c r="M82" s="124"/>
    </row>
    <row r="83" spans="1:13" x14ac:dyDescent="0.2">
      <c r="B83" s="124"/>
      <c r="C83" s="124"/>
      <c r="D83" s="124"/>
      <c r="E83" s="124"/>
      <c r="F83" s="124"/>
      <c r="G83" s="124"/>
      <c r="H83" s="124"/>
      <c r="I83" s="124"/>
      <c r="J83" s="124"/>
      <c r="K83" s="124"/>
      <c r="L83" s="124"/>
      <c r="M83" s="124"/>
    </row>
  </sheetData>
  <mergeCells count="11">
    <mergeCell ref="B73:M74"/>
    <mergeCell ref="B76:M76"/>
    <mergeCell ref="B82:M83"/>
    <mergeCell ref="M7:M8"/>
    <mergeCell ref="A9:M9"/>
    <mergeCell ref="A10:M10"/>
    <mergeCell ref="C62:I62"/>
    <mergeCell ref="C63:I63"/>
    <mergeCell ref="B70:M71"/>
    <mergeCell ref="I15:K15"/>
    <mergeCell ref="D15:G15"/>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6F315C046302CB48A130D524A66E2A02" ma:contentTypeVersion="0" ma:contentTypeDescription="Create a new document." ma:contentTypeScope="" ma:versionID="a0459a2c4ffab844f7bfe5f446fd38f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2b8bb3d4-4679-4201-bf4e-ecf5a190cbdc">HOLFIN-54-2</_dlc_DocId>
    <_dlc_DocIdUrl xmlns="2b8bb3d4-4679-4201-bf4e-ecf5a190cbdc">
      <Url>http://spapp01/sites/FIN/REG/RateApp/_layouts/DocIdRedir.aspx?ID=HOLFIN-54-2</Url>
      <Description>HOLFIN-54-2</Description>
    </_dlc_DocIdUrl>
  </documentManagement>
</p:properties>
</file>

<file path=customXml/itemProps1.xml><?xml version="1.0" encoding="utf-8"?>
<ds:datastoreItem xmlns:ds="http://schemas.openxmlformats.org/officeDocument/2006/customXml" ds:itemID="{F0B8F14F-E7E5-4ECC-BA64-92C3D7A4C20C}"/>
</file>

<file path=customXml/itemProps2.xml><?xml version="1.0" encoding="utf-8"?>
<ds:datastoreItem xmlns:ds="http://schemas.openxmlformats.org/officeDocument/2006/customXml" ds:itemID="{CC1B07FF-AD56-48FF-A2E1-0FE25742A140}"/>
</file>

<file path=customXml/itemProps3.xml><?xml version="1.0" encoding="utf-8"?>
<ds:datastoreItem xmlns:ds="http://schemas.openxmlformats.org/officeDocument/2006/customXml" ds:itemID="{03BD9490-0B97-40B9-81D4-B3BD448EC2DE}"/>
</file>

<file path=customXml/itemProps4.xml><?xml version="1.0" encoding="utf-8"?>
<ds:datastoreItem xmlns:ds="http://schemas.openxmlformats.org/officeDocument/2006/customXml" ds:itemID="{D2398E3E-C516-4970-A913-8C252876318C}"/>
</file>

<file path=customXml/itemProps5.xml><?xml version="1.0" encoding="utf-8"?>
<ds:datastoreItem xmlns:ds="http://schemas.openxmlformats.org/officeDocument/2006/customXml" ds:itemID="{497C8741-C37B-4239-A0FF-81F252A1B5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App.2-BA_FA Cont 2012</vt:lpstr>
      <vt:lpstr>App.2-BA_FA Cont 2013</vt:lpstr>
      <vt:lpstr>App.2-BA_FA Cont 2014</vt:lpstr>
      <vt:lpstr>App.2-BA_FA Cont 2015</vt:lpstr>
      <vt:lpstr>App.2-BA_FA Cont 2016</vt:lpstr>
      <vt:lpstr>App.2-BA_FA Cont 2017</vt:lpstr>
      <vt:lpstr>App.2-BA_FA Cont 2018</vt:lpstr>
      <vt:lpstr>App.2-BA_FA Cont 2019</vt:lpstr>
      <vt:lpstr>App.2-BA_FA Cont 2020</vt:lpstr>
      <vt:lpstr>'App.2-BA_FA Cont 2012'!Print_Area</vt:lpstr>
      <vt:lpstr>'App.2-BA_FA Cont 2013'!Print_Area</vt:lpstr>
      <vt:lpstr>'App.2-BA_FA Cont 2014'!Print_Area</vt:lpstr>
      <vt:lpstr>'App.2-BA_FA Cont 2015'!Print_Area</vt:lpstr>
      <vt:lpstr>'App.2-BA_FA Cont 2016'!Print_Area</vt:lpstr>
      <vt:lpstr>'App.2-BA_FA Cont 2017'!Print_Area</vt:lpstr>
      <vt:lpstr>'App.2-BA_FA Cont 2018'!Print_Area</vt:lpstr>
      <vt:lpstr>'App.2-BA_FA Cont 2019'!Print_Area</vt:lpstr>
      <vt:lpstr>'App.2-BA_FA Cont 2020'!Print_Area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meghanf</dc:creator>
  <cp:lastModifiedBy>cucd</cp:lastModifiedBy>
  <cp:lastPrinted>2015-06-29T15:38:34Z</cp:lastPrinted>
  <dcterms:created xsi:type="dcterms:W3CDTF">2015-05-11T17:45:45Z</dcterms:created>
  <dcterms:modified xsi:type="dcterms:W3CDTF">2015-09-03T18:34:31Z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0x0101006F315C046302CB48A130D524A66E2A02</vt:lpwstr>
  </property>
  <property fmtid="{D5CDD505-2E9C-101B-9397-08002B2CF9AE}" pid="3" name="TaxKeyword">
    <vt:lpwstr/>
  </property>
  <property fmtid="{D5CDD505-2E9C-101B-9397-08002B2CF9AE}" pid="4" name="_dlc_DocIdItemGuid">
    <vt:lpwstr>d132a255-cc55-4761-b1a6-151facfeec56</vt:lpwstr>
  </property>
</Properties>
</file>